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9060" windowHeight="5100" tabRatio="628" activeTab="9"/>
  </bookViews>
  <sheets>
    <sheet name="ХЛІБ" sheetId="1" r:id="rId1"/>
    <sheet name="Борошно" sheetId="2" r:id="rId2"/>
    <sheet name="Крупи" sheetId="3" r:id="rId3"/>
    <sheet name="Молоко" sheetId="4" r:id="rId4"/>
    <sheet name="М'ясо" sheetId="5" r:id="rId5"/>
    <sheet name="Овочі" sheetId="6" r:id="rId6"/>
    <sheet name="Фірмова" sheetId="7" r:id="rId7"/>
    <sheet name="Торгівля" sheetId="8" r:id="rId8"/>
    <sheet name="Ринок" sheetId="9" r:id="rId9"/>
    <sheet name="Аналіз" sheetId="10" r:id="rId10"/>
  </sheets>
  <definedNames>
    <definedName name="_xlnm.Print_Titles" localSheetId="6">'Фірмова'!$5:$6</definedName>
    <definedName name="_xlnm.Print_Area" localSheetId="1">'Борошно'!$A$1:$K$174</definedName>
    <definedName name="_xlnm.Print_Area" localSheetId="2">'Крупи'!$A$1:$K$174</definedName>
    <definedName name="_xlnm.Print_Area" localSheetId="3">'Молоко'!$A$1:$K$174</definedName>
    <definedName name="_xlnm.Print_Area" localSheetId="4">'М''ясо'!$A$1:$M$174</definedName>
    <definedName name="_xlnm.Print_Area" localSheetId="5">'Овочі'!$A$1:$G$174</definedName>
    <definedName name="_xlnm.Print_Area" localSheetId="8">'Ринок'!$A$1:$BF$31</definedName>
    <definedName name="_xlnm.Print_Area" localSheetId="7">'Торгівля'!$A$1:$AT$31</definedName>
    <definedName name="_xlnm.Print_Area" localSheetId="6">'Фірмова'!$A$1:$V$173</definedName>
    <definedName name="_xlnm.Print_Area" localSheetId="0">'ХЛІБ'!$A$1:$M$173</definedName>
  </definedNames>
  <calcPr fullCalcOnLoad="1"/>
</workbook>
</file>

<file path=xl/sharedStrings.xml><?xml version="1.0" encoding="utf-8"?>
<sst xmlns="http://schemas.openxmlformats.org/spreadsheetml/2006/main" count="1121" uniqueCount="163">
  <si>
    <t>Регіони                         області</t>
  </si>
  <si>
    <t>Р И Н О К</t>
  </si>
  <si>
    <t>Т О Р Г І В Л Я</t>
  </si>
  <si>
    <t>Яловичина</t>
  </si>
  <si>
    <t>Свинина</t>
  </si>
  <si>
    <t>Ковб/в в/г</t>
  </si>
  <si>
    <t>Сало</t>
  </si>
  <si>
    <t>Птиця</t>
  </si>
  <si>
    <t>М І С Т А</t>
  </si>
  <si>
    <t>% до попередньої дати</t>
  </si>
  <si>
    <t>Р А Й О Н И</t>
  </si>
  <si>
    <t>С Е Р Е Д Н І   Ц І Н И   П О   О Б Л А С Т І</t>
  </si>
  <si>
    <t>м. Чернігів</t>
  </si>
  <si>
    <t>м. Ніжин</t>
  </si>
  <si>
    <t>м. Прилуки</t>
  </si>
  <si>
    <t>Бахмацький р-н</t>
  </si>
  <si>
    <t>Бобровицький р-н</t>
  </si>
  <si>
    <t>Борзнянський р-н</t>
  </si>
  <si>
    <t>Варвинський р-н</t>
  </si>
  <si>
    <t>Городнянський р-н</t>
  </si>
  <si>
    <t>Ічнянський р-н</t>
  </si>
  <si>
    <t>Козелецький р-н</t>
  </si>
  <si>
    <t>Коропський р-н</t>
  </si>
  <si>
    <t>Корюківський р-н</t>
  </si>
  <si>
    <t>Куликівський р-н</t>
  </si>
  <si>
    <t>Менський р-н</t>
  </si>
  <si>
    <t>Ніжинський р-н</t>
  </si>
  <si>
    <t>Носівський р-н</t>
  </si>
  <si>
    <t>Н.-Сіверський р-н</t>
  </si>
  <si>
    <t>Прилуцький р-н</t>
  </si>
  <si>
    <t>Ріпкинський р-н</t>
  </si>
  <si>
    <t>Семенівський р-н</t>
  </si>
  <si>
    <t>Сосницький р-н</t>
  </si>
  <si>
    <t>Срібнянський р-н</t>
  </si>
  <si>
    <t>Талалаївський р-н</t>
  </si>
  <si>
    <t>Чернігівський р-н</t>
  </si>
  <si>
    <t>Щорський р-н</t>
  </si>
  <si>
    <t>Ковб/в 1/г</t>
  </si>
  <si>
    <t>Борошно в/г</t>
  </si>
  <si>
    <t>Борошно 1г</t>
  </si>
  <si>
    <t xml:space="preserve">Вермішель в/г </t>
  </si>
  <si>
    <t>Олія</t>
  </si>
  <si>
    <t xml:space="preserve">Цукор </t>
  </si>
  <si>
    <t>Манна</t>
  </si>
  <si>
    <t>Гречана</t>
  </si>
  <si>
    <t>Пшоно</t>
  </si>
  <si>
    <t xml:space="preserve">Ячна </t>
  </si>
  <si>
    <t>Рис</t>
  </si>
  <si>
    <t>Молоко</t>
  </si>
  <si>
    <t>Сметана</t>
  </si>
  <si>
    <t>Масло тв.</t>
  </si>
  <si>
    <t>Яйца</t>
  </si>
  <si>
    <t>На території району ринків немає</t>
  </si>
  <si>
    <t>Яйця</t>
  </si>
  <si>
    <t xml:space="preserve">   </t>
  </si>
  <si>
    <t>Хліб з борошна 1 гатунку</t>
  </si>
  <si>
    <t>,</t>
  </si>
  <si>
    <t>Хліб житньо-пшеничний</t>
  </si>
  <si>
    <t>Хліб з борошна вищого гатунку</t>
  </si>
  <si>
    <t>Сир</t>
  </si>
  <si>
    <t>підприємство торгівлі</t>
  </si>
  <si>
    <t>ринок</t>
  </si>
  <si>
    <t>РИНОК</t>
  </si>
  <si>
    <t>фірмова мережа</t>
  </si>
  <si>
    <t>Чернігівський р-н (ВАТ "Чернігівський хлібокомбінат")</t>
  </si>
  <si>
    <t xml:space="preserve">Щорський р-н </t>
  </si>
  <si>
    <t>% до початку року</t>
  </si>
  <si>
    <t>Сосницький хлібокомбінат РСС</t>
  </si>
  <si>
    <t xml:space="preserve">Срібнянський р-н </t>
  </si>
  <si>
    <t xml:space="preserve">                               Інформація про роздрібні ціни на основні продовольчі товари                             </t>
  </si>
  <si>
    <t xml:space="preserve">                          Інформація про роздрібні ціни на основні продовольчі товари                             </t>
  </si>
  <si>
    <t>Інформація про роздрібні ціни на основні продовольчі товари</t>
  </si>
  <si>
    <t xml:space="preserve">ТОВ „КрокУКрЗалізБуд” </t>
  </si>
  <si>
    <t>ПП Шевченко В.Г.</t>
  </si>
  <si>
    <t>ДП "ДГ Іванівка"</t>
  </si>
  <si>
    <t xml:space="preserve">СП   ГВТО </t>
  </si>
  <si>
    <t>№ п/п</t>
  </si>
  <si>
    <t>Назва міст і районів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</si>
  <si>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</si>
  <si>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</si>
  <si>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</si>
  <si>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</si>
  <si>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</si>
  <si>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</si>
  <si>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</si>
  <si>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</si>
  <si>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</si>
  <si>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</si>
  <si>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</si>
  <si>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</si>
  <si>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</si>
  <si>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</si>
  <si>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</si>
  <si>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</si>
  <si>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</si>
  <si>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</si>
  <si>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</si>
  <si>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</si>
  <si>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</si>
  <si>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</si>
  <si>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Ціни на продовоьчі товари та рейтингове місце району</t>
  </si>
  <si>
    <t>Місце за максимальним рівнем</t>
  </si>
  <si>
    <t>(Продовження)</t>
  </si>
  <si>
    <t>грн/кг</t>
  </si>
  <si>
    <t xml:space="preserve">                             Інформація про роздрібні ціни на основні продовольчі товари                             </t>
  </si>
  <si>
    <t>Щорський хлібозавод</t>
  </si>
  <si>
    <t>Середні ціни по області</t>
  </si>
  <si>
    <t>Торговельна мережа</t>
  </si>
  <si>
    <t>Продовольчі ринки</t>
  </si>
  <si>
    <t>Всього</t>
  </si>
  <si>
    <t>мінімальна ціна</t>
  </si>
  <si>
    <t>максимальна ціна</t>
  </si>
  <si>
    <t>відсутні* позиції в асортименті</t>
  </si>
  <si>
    <r>
      <t xml:space="preserve">* </t>
    </r>
    <r>
      <rPr>
        <b/>
        <i/>
        <sz val="14"/>
        <rFont val="Arial Cyr"/>
        <family val="0"/>
      </rPr>
      <t xml:space="preserve">Довідково: </t>
    </r>
    <r>
      <rPr>
        <i/>
        <sz val="14"/>
        <rFont val="Arial Cyr"/>
        <family val="0"/>
      </rPr>
      <t>кількість позицій асортименту, по якому здійснюється моніторинг:</t>
    </r>
  </si>
  <si>
    <t xml:space="preserve">                      - в торгівлі - 21</t>
  </si>
  <si>
    <t>ПАТ "Ніжинський хліб"</t>
  </si>
  <si>
    <t>Картопля</t>
  </si>
  <si>
    <t>Капуста білокачанна</t>
  </si>
  <si>
    <t>Морква</t>
  </si>
  <si>
    <t>Буряк</t>
  </si>
  <si>
    <t>Цибуля ріпчаста</t>
  </si>
  <si>
    <t>Яблука</t>
  </si>
  <si>
    <t>Капуста</t>
  </si>
  <si>
    <t>Цибуля</t>
  </si>
  <si>
    <t xml:space="preserve">                      - на ринках - 27</t>
  </si>
  <si>
    <t>ПАТ "Чернігівський хлібокомбінат"</t>
  </si>
  <si>
    <t>Вермішель в/г</t>
  </si>
  <si>
    <t>Ячна</t>
  </si>
  <si>
    <t>Цукор</t>
  </si>
  <si>
    <t>Масло</t>
  </si>
  <si>
    <t>Ковбаса І/г</t>
  </si>
  <si>
    <t>Ковбаса в/г</t>
  </si>
  <si>
    <t>грн/кг/л</t>
  </si>
  <si>
    <t>грн/кг/л/дес.</t>
  </si>
  <si>
    <t>ВАТ "Чернігівський молокозавод"</t>
  </si>
  <si>
    <t>ПАТ "Ритм"</t>
  </si>
  <si>
    <t>ПП Стрілко</t>
  </si>
  <si>
    <t>ПАТ "Бобровицький молокозавод"</t>
  </si>
  <si>
    <t>СФГ "Колос"</t>
  </si>
  <si>
    <t>ПрАТ "Н.-Сіверський сирзавод"</t>
  </si>
  <si>
    <t>СТОВ "Цукровик"</t>
  </si>
  <si>
    <t>ТОВ "КрокУкрЗалізБуд"</t>
  </si>
  <si>
    <t>ПАТ "Ніж. жирокомбінат"</t>
  </si>
  <si>
    <t>ТОВ "Борзнаагроптахопродукт"</t>
  </si>
  <si>
    <r>
      <t xml:space="preserve"> </t>
    </r>
    <r>
      <rPr>
        <b/>
        <sz val="14"/>
        <rFont val="Arial Cyr"/>
        <family val="0"/>
      </rPr>
      <t>ТОВ "Менський хліб"</t>
    </r>
  </si>
  <si>
    <t>ФОП Карпинська А.О., ФОП Власенко Л.В.</t>
  </si>
  <si>
    <t>Регіони області</t>
  </si>
  <si>
    <t>одиниць (кількість видів товарів)</t>
  </si>
  <si>
    <t>30.12.14</t>
  </si>
  <si>
    <t xml:space="preserve"> </t>
  </si>
  <si>
    <t>Хліб з борошна 1/г</t>
  </si>
  <si>
    <t>Хліб з борошна в/г</t>
  </si>
  <si>
    <t>м. Н.-Сіверський</t>
  </si>
  <si>
    <t>ПП Лозинський</t>
  </si>
  <si>
    <t>ФОП Бойко</t>
  </si>
  <si>
    <t>30.08.15</t>
  </si>
  <si>
    <t>Інформація про роздрібні ціни на основні продовольчі товари станом на 30.09.2015 по відношенню до 30.08.2015 та початку 2015 року</t>
  </si>
  <si>
    <t>30.09.15</t>
  </si>
  <si>
    <t>станом на 30.09.2015 по відношенню до 30.08.2015 та початку 2015 року</t>
  </si>
  <si>
    <t>Ціни по Носівському району станом на 30.12.2014, 30.08.2015 та 30.09.2015 відсутні</t>
  </si>
  <si>
    <t>Рейтинг районів по цінах на продовольчі товари в торговельній мережі станом на 30.09.2015</t>
  </si>
  <si>
    <t>Рейтинг районів по цінах на продовольчі товари на продовольчих ринках станом на 30.09.2015</t>
  </si>
  <si>
    <t>Аналіз моніторингу цін на продовольчі товари станом на 30.09.2015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</si>
</sst>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0000000"/>
    <numFmt numFmtId="179" formatCode="0.000000"/>
    <numFmt numFmtId="180" formatCode="0.00000000000"/>
    <numFmt numFmtId="181" formatCode="0.0"/>
    <numFmt numFmtId="182" formatCode="0.00;[Red]0.00"/>
    <numFmt numFmtId="183" formatCode="0.00000000"/>
    <numFmt numFmtId="184" formatCode="#,##0.000"/>
    <numFmt numFmtId="185" formatCode="mmm/yyyy"/>
    <numFmt numFmtId="186" formatCode="[$-422]d\ mmmm\ yyyy&quot; р.&quot;"/>
    <numFmt numFmtId="187" formatCode="dd\.mm\.yy;@"/>
  </numFmts>
  <fonts count="5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4"/>
      <name val="Arial Cyr"/>
      <family val="0"/>
    </font>
    <font>
      <b/>
      <sz val="20"/>
      <name val="Times New Roman"/>
      <family val="1"/>
    </font>
    <font>
      <i/>
      <sz val="11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Arial Cyr"/>
      <family val="0"/>
    </font>
    <font>
      <i/>
      <sz val="12"/>
      <name val="Arial Cyr"/>
      <family val="0"/>
    </font>
    <font>
      <b/>
      <i/>
      <sz val="13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425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24" borderId="0" xfId="0" applyFill="1" applyAlignment="1">
      <alignment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0" fillId="0" borderId="0" xfId="0" applyFont="1" applyFill="1" applyAlignment="1">
      <alignment/>
    </xf>
    <xf numFmtId="49" fontId="14" fillId="8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5" fillId="8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4" fillId="2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5" fillId="24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7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/>
    </xf>
    <xf numFmtId="2" fontId="1" fillId="25" borderId="11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>
      <alignment/>
    </xf>
    <xf numFmtId="2" fontId="1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87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4" fontId="5" fillId="0" borderId="10" xfId="0" applyNumberFormat="1" applyFont="1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 wrapText="1"/>
      <protection locked="0"/>
    </xf>
    <xf numFmtId="2" fontId="5" fillId="0" borderId="10" xfId="0" applyNumberFormat="1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4" fontId="23" fillId="0" borderId="10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 applyProtection="1">
      <alignment horizont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justify" wrapText="1"/>
      <protection locked="0"/>
    </xf>
    <xf numFmtId="2" fontId="9" fillId="0" borderId="15" xfId="0" applyNumberFormat="1" applyFont="1" applyFill="1" applyBorder="1" applyAlignment="1" applyProtection="1">
      <alignment horizontal="center"/>
      <protection/>
    </xf>
    <xf numFmtId="2" fontId="9" fillId="0" borderId="13" xfId="0" applyNumberFormat="1" applyFont="1" applyFill="1" applyBorder="1" applyAlignment="1" applyProtection="1">
      <alignment horizontal="center"/>
      <protection/>
    </xf>
    <xf numFmtId="4" fontId="6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0" fontId="9" fillId="24" borderId="10" xfId="0" applyFont="1" applyFill="1" applyBorder="1" applyAlignment="1">
      <alignment/>
    </xf>
    <xf numFmtId="0" fontId="9" fillId="4" borderId="10" xfId="0" applyFont="1" applyFill="1" applyBorder="1" applyAlignment="1" applyProtection="1">
      <alignment horizontal="center"/>
      <protection/>
    </xf>
    <xf numFmtId="0" fontId="9" fillId="4" borderId="12" xfId="0" applyFont="1" applyFill="1" applyBorder="1" applyAlignment="1" applyProtection="1">
      <alignment horizontal="center"/>
      <protection/>
    </xf>
    <xf numFmtId="177" fontId="9" fillId="0" borderId="10" xfId="0" applyNumberFormat="1" applyFont="1" applyFill="1" applyBorder="1" applyAlignment="1" applyProtection="1">
      <alignment horizontal="center"/>
      <protection/>
    </xf>
    <xf numFmtId="177" fontId="10" fillId="0" borderId="10" xfId="0" applyNumberFormat="1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>
      <alignment/>
    </xf>
    <xf numFmtId="0" fontId="6" fillId="4" borderId="11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0" fontId="9" fillId="4" borderId="11" xfId="0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 applyProtection="1">
      <alignment horizontal="center"/>
      <protection/>
    </xf>
    <xf numFmtId="14" fontId="10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4" borderId="12" xfId="0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9" fillId="0" borderId="10" xfId="0" applyNumberFormat="1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/>
      <protection/>
    </xf>
    <xf numFmtId="2" fontId="6" fillId="0" borderId="11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10" fillId="0" borderId="11" xfId="0" applyNumberFormat="1" applyFont="1" applyFill="1" applyBorder="1" applyAlignment="1" applyProtection="1">
      <alignment horizontal="center"/>
      <protection/>
    </xf>
    <xf numFmtId="2" fontId="10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/>
    </xf>
    <xf numFmtId="2" fontId="1" fillId="25" borderId="10" xfId="0" applyNumberFormat="1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177" fontId="25" fillId="0" borderId="10" xfId="0" applyNumberFormat="1" applyFont="1" applyFill="1" applyBorder="1" applyAlignment="1" applyProtection="1">
      <alignment horizontal="center"/>
      <protection/>
    </xf>
    <xf numFmtId="177" fontId="5" fillId="0" borderId="10" xfId="0" applyNumberFormat="1" applyFont="1" applyFill="1" applyBorder="1" applyAlignment="1" applyProtection="1">
      <alignment horizontal="center"/>
      <protection/>
    </xf>
    <xf numFmtId="177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77" fontId="1" fillId="0" borderId="10" xfId="0" applyNumberFormat="1" applyFont="1" applyFill="1" applyBorder="1" applyAlignment="1" applyProtection="1">
      <alignment horizontal="center"/>
      <protection/>
    </xf>
    <xf numFmtId="0" fontId="0" fillId="25" borderId="10" xfId="0" applyNumberFormat="1" applyFont="1" applyFill="1" applyBorder="1" applyAlignment="1" applyProtection="1">
      <alignment horizontal="center"/>
      <protection/>
    </xf>
    <xf numFmtId="14" fontId="5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87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 horizontal="right"/>
      <protection/>
    </xf>
    <xf numFmtId="2" fontId="7" fillId="4" borderId="10" xfId="0" applyNumberFormat="1" applyFont="1" applyFill="1" applyBorder="1" applyAlignment="1" applyProtection="1">
      <alignment horizontal="center"/>
      <protection/>
    </xf>
    <xf numFmtId="2" fontId="7" fillId="4" borderId="12" xfId="0" applyNumberFormat="1" applyFont="1" applyFill="1" applyBorder="1" applyAlignment="1" applyProtection="1">
      <alignment horizontal="center"/>
      <protection/>
    </xf>
    <xf numFmtId="2" fontId="7" fillId="4" borderId="11" xfId="0" applyNumberFormat="1" applyFont="1" applyFill="1" applyBorder="1" applyAlignment="1" applyProtection="1">
      <alignment horizontal="center"/>
      <protection/>
    </xf>
    <xf numFmtId="187" fontId="7" fillId="4" borderId="10" xfId="0" applyNumberFormat="1" applyFont="1" applyFill="1" applyBorder="1" applyAlignment="1" applyProtection="1">
      <alignment/>
      <protection/>
    </xf>
    <xf numFmtId="2" fontId="1" fillId="4" borderId="10" xfId="0" applyNumberFormat="1" applyFont="1" applyFill="1" applyBorder="1" applyAlignment="1" applyProtection="1">
      <alignment/>
      <protection/>
    </xf>
    <xf numFmtId="2" fontId="1" fillId="4" borderId="12" xfId="0" applyNumberFormat="1" applyFont="1" applyFill="1" applyBorder="1" applyAlignment="1" applyProtection="1">
      <alignment/>
      <protection/>
    </xf>
    <xf numFmtId="2" fontId="1" fillId="4" borderId="11" xfId="0" applyNumberFormat="1" applyFont="1" applyFill="1" applyBorder="1" applyAlignment="1" applyProtection="1">
      <alignment/>
      <protection/>
    </xf>
    <xf numFmtId="187" fontId="1" fillId="0" borderId="10" xfId="0" applyNumberFormat="1" applyFont="1" applyBorder="1" applyAlignment="1" applyProtection="1">
      <alignment horizontal="center"/>
      <protection locked="0"/>
    </xf>
    <xf numFmtId="187" fontId="5" fillId="0" borderId="10" xfId="0" applyNumberFormat="1" applyFont="1" applyFill="1" applyBorder="1" applyAlignment="1" applyProtection="1">
      <alignment horizontal="center"/>
      <protection locked="0"/>
    </xf>
    <xf numFmtId="187" fontId="0" fillId="0" borderId="10" xfId="0" applyNumberFormat="1" applyFont="1" applyFill="1" applyBorder="1" applyAlignment="1" applyProtection="1">
      <alignment/>
      <protection/>
    </xf>
    <xf numFmtId="2" fontId="1" fillId="4" borderId="10" xfId="0" applyNumberFormat="1" applyFont="1" applyFill="1" applyBorder="1" applyAlignment="1" applyProtection="1">
      <alignment horizontal="center"/>
      <protection/>
    </xf>
    <xf numFmtId="2" fontId="1" fillId="4" borderId="12" xfId="0" applyNumberFormat="1" applyFont="1" applyFill="1" applyBorder="1" applyAlignment="1" applyProtection="1">
      <alignment horizontal="center"/>
      <protection/>
    </xf>
    <xf numFmtId="2" fontId="1" fillId="4" borderId="11" xfId="0" applyNumberFormat="1" applyFont="1" applyFill="1" applyBorder="1" applyAlignment="1" applyProtection="1">
      <alignment horizontal="center"/>
      <protection/>
    </xf>
    <xf numFmtId="187" fontId="1" fillId="0" borderId="10" xfId="0" applyNumberFormat="1" applyFont="1" applyFill="1" applyBorder="1" applyAlignment="1" applyProtection="1">
      <alignment horizontal="center"/>
      <protection/>
    </xf>
    <xf numFmtId="187" fontId="11" fillId="0" borderId="10" xfId="0" applyNumberFormat="1" applyFont="1" applyFill="1" applyBorder="1" applyAlignment="1" applyProtection="1">
      <alignment horizontal="center"/>
      <protection/>
    </xf>
    <xf numFmtId="187" fontId="1" fillId="0" borderId="10" xfId="0" applyNumberFormat="1" applyFont="1" applyFill="1" applyBorder="1" applyAlignment="1" applyProtection="1">
      <alignment horizontal="center"/>
      <protection locked="0"/>
    </xf>
    <xf numFmtId="187" fontId="0" fillId="0" borderId="10" xfId="0" applyNumberFormat="1" applyFont="1" applyFill="1" applyBorder="1" applyAlignment="1" applyProtection="1">
      <alignment horizontal="center"/>
      <protection/>
    </xf>
    <xf numFmtId="187" fontId="5" fillId="0" borderId="10" xfId="0" applyNumberFormat="1" applyFont="1" applyFill="1" applyBorder="1" applyAlignment="1" applyProtection="1">
      <alignment horizontal="center"/>
      <protection/>
    </xf>
    <xf numFmtId="187" fontId="5" fillId="25" borderId="10" xfId="0" applyNumberFormat="1" applyFont="1" applyFill="1" applyBorder="1" applyAlignment="1" applyProtection="1">
      <alignment horizontal="center"/>
      <protection/>
    </xf>
    <xf numFmtId="187" fontId="0" fillId="25" borderId="10" xfId="0" applyNumberFormat="1" applyFont="1" applyFill="1" applyBorder="1" applyAlignment="1" applyProtection="1">
      <alignment horizontal="center"/>
      <protection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/>
      <protection/>
    </xf>
    <xf numFmtId="187" fontId="0" fillId="0" borderId="10" xfId="0" applyNumberFormat="1" applyFont="1" applyFill="1" applyBorder="1" applyAlignment="1" applyProtection="1">
      <alignment horizontal="center"/>
      <protection/>
    </xf>
    <xf numFmtId="187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4" borderId="1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2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7" fillId="4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>
      <alignment horizontal="center"/>
    </xf>
    <xf numFmtId="0" fontId="9" fillId="4" borderId="14" xfId="0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ont="1" applyFill="1" applyAlignment="1">
      <alignment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0" fillId="2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" fontId="6" fillId="0" borderId="0" xfId="0" applyNumberFormat="1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Alignment="1">
      <alignment/>
    </xf>
    <xf numFmtId="0" fontId="8" fillId="4" borderId="14" xfId="0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187" fontId="29" fillId="4" borderId="10" xfId="0" applyNumberFormat="1" applyFont="1" applyFill="1" applyBorder="1" applyAlignment="1" applyProtection="1">
      <alignment/>
      <protection/>
    </xf>
    <xf numFmtId="2" fontId="11" fillId="4" borderId="10" xfId="0" applyNumberFormat="1" applyFont="1" applyFill="1" applyBorder="1" applyAlignment="1" applyProtection="1">
      <alignment/>
      <protection/>
    </xf>
    <xf numFmtId="2" fontId="11" fillId="4" borderId="12" xfId="0" applyNumberFormat="1" applyFont="1" applyFill="1" applyBorder="1" applyAlignment="1" applyProtection="1">
      <alignment/>
      <protection/>
    </xf>
    <xf numFmtId="2" fontId="11" fillId="4" borderId="11" xfId="0" applyNumberFormat="1" applyFont="1" applyFill="1" applyBorder="1" applyAlignment="1" applyProtection="1">
      <alignment/>
      <protection/>
    </xf>
    <xf numFmtId="187" fontId="11" fillId="0" borderId="10" xfId="0" applyNumberFormat="1" applyFont="1" applyBorder="1" applyAlignment="1" applyProtection="1">
      <alignment horizontal="center"/>
      <protection locked="0"/>
    </xf>
    <xf numFmtId="2" fontId="30" fillId="0" borderId="10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30" fillId="0" borderId="11" xfId="0" applyNumberFormat="1" applyFont="1" applyFill="1" applyBorder="1" applyAlignment="1" applyProtection="1">
      <alignment horizontal="center"/>
      <protection locked="0"/>
    </xf>
    <xf numFmtId="187" fontId="30" fillId="0" borderId="10" xfId="0" applyNumberFormat="1" applyFont="1" applyFill="1" applyBorder="1" applyAlignment="1" applyProtection="1">
      <alignment horizontal="center"/>
      <protection/>
    </xf>
    <xf numFmtId="187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/>
      <protection locked="0"/>
    </xf>
    <xf numFmtId="2" fontId="11" fillId="0" borderId="12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 applyProtection="1">
      <alignment horizontal="center"/>
      <protection locked="0"/>
    </xf>
    <xf numFmtId="2" fontId="11" fillId="0" borderId="12" xfId="0" applyNumberFormat="1" applyFont="1" applyFill="1" applyBorder="1" applyAlignment="1" applyProtection="1">
      <alignment horizontal="center"/>
      <protection/>
    </xf>
    <xf numFmtId="2" fontId="11" fillId="4" borderId="0" xfId="0" applyNumberFormat="1" applyFont="1" applyFill="1" applyAlignment="1">
      <alignment/>
    </xf>
    <xf numFmtId="2" fontId="30" fillId="0" borderId="10" xfId="0" applyNumberFormat="1" applyFont="1" applyFill="1" applyBorder="1" applyAlignment="1" applyProtection="1">
      <alignment horizontal="center" wrapText="1"/>
      <protection locked="0"/>
    </xf>
    <xf numFmtId="2" fontId="11" fillId="0" borderId="0" xfId="0" applyNumberFormat="1" applyFont="1" applyFill="1" applyAlignment="1">
      <alignment/>
    </xf>
    <xf numFmtId="0" fontId="29" fillId="4" borderId="10" xfId="0" applyFont="1" applyFill="1" applyBorder="1" applyAlignment="1" applyProtection="1">
      <alignment/>
      <protection/>
    </xf>
    <xf numFmtId="0" fontId="11" fillId="4" borderId="10" xfId="0" applyFont="1" applyFill="1" applyBorder="1" applyAlignment="1" applyProtection="1">
      <alignment/>
      <protection/>
    </xf>
    <xf numFmtId="0" fontId="11" fillId="4" borderId="12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177" fontId="30" fillId="0" borderId="10" xfId="0" applyNumberFormat="1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 horizontal="center"/>
      <protection/>
    </xf>
    <xf numFmtId="4" fontId="11" fillId="0" borderId="12" xfId="0" applyNumberFormat="1" applyFont="1" applyFill="1" applyBorder="1" applyAlignment="1" applyProtection="1">
      <alignment horizontal="center"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4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 textRotation="90"/>
    </xf>
    <xf numFmtId="0" fontId="32" fillId="0" borderId="0" xfId="0" applyFont="1" applyFill="1" applyAlignment="1">
      <alignment/>
    </xf>
    <xf numFmtId="2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/>
    </xf>
    <xf numFmtId="2" fontId="10" fillId="0" borderId="12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7" fontId="7" fillId="4" borderId="10" xfId="0" applyNumberFormat="1" applyFont="1" applyFill="1" applyBorder="1" applyAlignment="1" applyProtection="1">
      <alignment horizontal="center" vertical="center" wrapText="1"/>
      <protection/>
    </xf>
    <xf numFmtId="2" fontId="7" fillId="4" borderId="10" xfId="0" applyNumberFormat="1" applyFont="1" applyFill="1" applyBorder="1" applyAlignment="1" applyProtection="1">
      <alignment horizontal="center"/>
      <protection/>
    </xf>
    <xf numFmtId="2" fontId="7" fillId="4" borderId="12" xfId="0" applyNumberFormat="1" applyFont="1" applyFill="1" applyBorder="1" applyAlignment="1" applyProtection="1">
      <alignment horizontal="center"/>
      <protection/>
    </xf>
    <xf numFmtId="2" fontId="7" fillId="4" borderId="11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0" fillId="4" borderId="10" xfId="0" applyFont="1" applyFill="1" applyBorder="1" applyAlignment="1">
      <alignment/>
    </xf>
    <xf numFmtId="0" fontId="9" fillId="4" borderId="16" xfId="0" applyFont="1" applyFill="1" applyBorder="1" applyAlignment="1" applyProtection="1">
      <alignment horizontal="center"/>
      <protection/>
    </xf>
    <xf numFmtId="0" fontId="9" fillId="4" borderId="11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7" fillId="4" borderId="15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7" fillId="4" borderId="12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7" fillId="4" borderId="11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4" borderId="17" xfId="0" applyFont="1" applyFill="1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center"/>
      <protection/>
    </xf>
    <xf numFmtId="0" fontId="7" fillId="4" borderId="16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4" fillId="4" borderId="10" xfId="0" applyFont="1" applyFill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horizontal="center" wrapText="1"/>
      <protection/>
    </xf>
    <xf numFmtId="0" fontId="8" fillId="4" borderId="16" xfId="0" applyFont="1" applyFill="1" applyBorder="1" applyAlignment="1" applyProtection="1">
      <alignment horizontal="center" wrapText="1"/>
      <protection/>
    </xf>
    <xf numFmtId="0" fontId="8" fillId="4" borderId="11" xfId="0" applyFont="1" applyFill="1" applyBorder="1" applyAlignment="1" applyProtection="1">
      <alignment horizontal="center" wrapText="1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0" fontId="27" fillId="4" borderId="14" xfId="0" applyFont="1" applyFill="1" applyBorder="1" applyAlignment="1" applyProtection="1">
      <alignment horizontal="center" wrapText="1"/>
      <protection/>
    </xf>
    <xf numFmtId="0" fontId="27" fillId="4" borderId="16" xfId="0" applyFont="1" applyFill="1" applyBorder="1" applyAlignment="1" applyProtection="1">
      <alignment horizontal="center" wrapText="1"/>
      <protection/>
    </xf>
    <xf numFmtId="0" fontId="27" fillId="4" borderId="11" xfId="0" applyFont="1" applyFill="1" applyBorder="1" applyAlignment="1" applyProtection="1">
      <alignment horizontal="center" wrapText="1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24" fillId="4" borderId="14" xfId="0" applyFont="1" applyFill="1" applyBorder="1" applyAlignment="1" applyProtection="1">
      <alignment horizontal="center"/>
      <protection/>
    </xf>
    <xf numFmtId="0" fontId="24" fillId="4" borderId="16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horizontal="center"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"/>
      <protection/>
    </xf>
    <xf numFmtId="0" fontId="2" fillId="4" borderId="14" xfId="0" applyFont="1" applyFill="1" applyBorder="1" applyAlignment="1" applyProtection="1">
      <alignment horizontal="center" wrapText="1"/>
      <protection/>
    </xf>
    <xf numFmtId="0" fontId="2" fillId="4" borderId="16" xfId="0" applyFont="1" applyFill="1" applyBorder="1" applyAlignment="1" applyProtection="1">
      <alignment horizontal="center" wrapText="1"/>
      <protection/>
    </xf>
    <xf numFmtId="0" fontId="2" fillId="4" borderId="11" xfId="0" applyFont="1" applyFill="1" applyBorder="1" applyAlignment="1" applyProtection="1">
      <alignment horizontal="center" wrapText="1"/>
      <protection/>
    </xf>
    <xf numFmtId="0" fontId="20" fillId="0" borderId="0" xfId="0" applyFont="1" applyAlignment="1">
      <alignment horizontal="center" vertical="center" wrapText="1"/>
    </xf>
    <xf numFmtId="0" fontId="14" fillId="8" borderId="14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5" fillId="0" borderId="18" xfId="0" applyFont="1" applyBorder="1" applyAlignment="1">
      <alignment horizontal="right"/>
    </xf>
    <xf numFmtId="0" fontId="14" fillId="2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wrapText="1"/>
    </xf>
    <xf numFmtId="0" fontId="14" fillId="24" borderId="14" xfId="0" applyFont="1" applyFill="1" applyBorder="1" applyAlignment="1">
      <alignment horizontal="center"/>
    </xf>
    <xf numFmtId="0" fontId="14" fillId="24" borderId="16" xfId="0" applyFont="1" applyFill="1" applyBorder="1" applyAlignment="1">
      <alignment horizontal="center"/>
    </xf>
    <xf numFmtId="0" fontId="14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9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right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O205"/>
  <sheetViews>
    <sheetView view="pageBreakPreview" zoomScale="79" zoomScaleNormal="50" zoomScaleSheetLayoutView="79" zoomScalePageLayoutView="0" workbookViewId="0" topLeftCell="A1">
      <pane ySplit="5" topLeftCell="BM6" activePane="bottomLeft" state="frozen"/>
      <selection pane="topLeft" activeCell="A1" sqref="A1:IV16384"/>
      <selection pane="bottomLeft" activeCell="A1" sqref="A1"/>
    </sheetView>
  </sheetViews>
  <sheetFormatPr defaultColWidth="9.00390625" defaultRowHeight="12.75"/>
  <cols>
    <col min="1" max="1" width="31.00390625" style="0" customWidth="1"/>
    <col min="2" max="2" width="16.00390625" style="0" customWidth="1"/>
    <col min="3" max="3" width="18.00390625" style="0" customWidth="1"/>
    <col min="4" max="4" width="18.75390625" style="0" customWidth="1"/>
    <col min="5" max="5" width="16.00390625" style="0" customWidth="1"/>
    <col min="6" max="8" width="17.375" style="0" customWidth="1"/>
    <col min="9" max="9" width="17.75390625" style="0" customWidth="1"/>
    <col min="10" max="10" width="18.00390625" style="0" customWidth="1"/>
    <col min="11" max="11" width="16.00390625" style="0" customWidth="1"/>
    <col min="12" max="12" width="17.875" style="0" customWidth="1"/>
    <col min="13" max="13" width="17.125" style="0" customWidth="1"/>
    <col min="14" max="16" width="0" style="0" hidden="1" customWidth="1"/>
  </cols>
  <sheetData>
    <row r="1" spans="1:16" ht="18">
      <c r="A1" s="114"/>
      <c r="B1" s="114"/>
      <c r="C1" s="114"/>
      <c r="D1" s="114"/>
      <c r="E1" s="114"/>
      <c r="F1" s="114"/>
      <c r="G1" s="115"/>
      <c r="H1" s="114"/>
      <c r="I1" s="114"/>
      <c r="J1" s="114"/>
      <c r="K1" s="114"/>
      <c r="L1" s="114"/>
      <c r="M1" s="116">
        <v>1</v>
      </c>
      <c r="N1" s="114"/>
      <c r="O1" s="114"/>
      <c r="P1" s="114"/>
    </row>
    <row r="2" spans="1:16" ht="18">
      <c r="A2" s="351" t="s">
        <v>156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4"/>
      <c r="O2" s="14"/>
      <c r="P2" s="14"/>
    </row>
    <row r="3" spans="1:16" ht="18">
      <c r="A3" s="117"/>
      <c r="B3" s="117"/>
      <c r="C3" s="117"/>
      <c r="D3" s="117"/>
      <c r="E3" s="117"/>
      <c r="F3" s="117"/>
      <c r="G3" s="26"/>
      <c r="H3" s="14"/>
      <c r="I3" s="14"/>
      <c r="J3" s="14"/>
      <c r="K3" s="14"/>
      <c r="L3" s="14"/>
      <c r="M3" s="118" t="s">
        <v>103</v>
      </c>
      <c r="N3" s="14"/>
      <c r="O3" s="14"/>
      <c r="P3" s="14"/>
    </row>
    <row r="4" spans="1:16" ht="18">
      <c r="A4" s="358" t="s">
        <v>146</v>
      </c>
      <c r="B4" s="353" t="s">
        <v>60</v>
      </c>
      <c r="C4" s="353"/>
      <c r="D4" s="354"/>
      <c r="E4" s="352" t="s">
        <v>61</v>
      </c>
      <c r="F4" s="353"/>
      <c r="G4" s="354"/>
      <c r="H4" s="359" t="s">
        <v>63</v>
      </c>
      <c r="I4" s="353"/>
      <c r="J4" s="353"/>
      <c r="K4" s="360"/>
      <c r="L4" s="360"/>
      <c r="M4" s="360"/>
      <c r="N4" s="120"/>
      <c r="O4" s="120"/>
      <c r="P4" s="120"/>
    </row>
    <row r="5" spans="1:16" ht="31.5">
      <c r="A5" s="358"/>
      <c r="B5" s="119" t="s">
        <v>57</v>
      </c>
      <c r="C5" s="119" t="s">
        <v>150</v>
      </c>
      <c r="D5" s="121" t="s">
        <v>151</v>
      </c>
      <c r="E5" s="122" t="s">
        <v>57</v>
      </c>
      <c r="F5" s="119" t="s">
        <v>150</v>
      </c>
      <c r="G5" s="121" t="s">
        <v>151</v>
      </c>
      <c r="H5" s="122" t="s">
        <v>57</v>
      </c>
      <c r="I5" s="119" t="s">
        <v>150</v>
      </c>
      <c r="J5" s="121" t="s">
        <v>151</v>
      </c>
      <c r="K5" s="119" t="s">
        <v>57</v>
      </c>
      <c r="L5" s="119" t="s">
        <v>150</v>
      </c>
      <c r="M5" s="121" t="s">
        <v>151</v>
      </c>
      <c r="N5" s="120"/>
      <c r="O5" s="120"/>
      <c r="P5" s="120"/>
    </row>
    <row r="6" spans="1:16" ht="18.75">
      <c r="A6" s="361" t="s">
        <v>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120"/>
      <c r="O6" s="120"/>
      <c r="P6" s="120"/>
    </row>
    <row r="7" spans="1:57" s="2" customFormat="1" ht="18">
      <c r="A7" s="123" t="s">
        <v>12</v>
      </c>
      <c r="B7" s="124"/>
      <c r="C7" s="124"/>
      <c r="D7" s="125"/>
      <c r="E7" s="126"/>
      <c r="F7" s="124"/>
      <c r="G7" s="125"/>
      <c r="H7" s="345" t="s">
        <v>125</v>
      </c>
      <c r="I7" s="345"/>
      <c r="J7" s="346"/>
      <c r="K7" s="124"/>
      <c r="L7" s="124"/>
      <c r="M7" s="124"/>
      <c r="N7" s="128"/>
      <c r="O7" s="128"/>
      <c r="P7" s="12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16" s="36" customFormat="1" ht="18.75">
      <c r="A8" s="129" t="s">
        <v>148</v>
      </c>
      <c r="B8" s="15">
        <v>5.29</v>
      </c>
      <c r="C8" s="15"/>
      <c r="D8" s="48">
        <v>6.79</v>
      </c>
      <c r="E8" s="45">
        <v>6.15</v>
      </c>
      <c r="F8" s="15">
        <v>7.61</v>
      </c>
      <c r="G8" s="48">
        <v>7.66</v>
      </c>
      <c r="H8" s="45">
        <v>5.3</v>
      </c>
      <c r="I8" s="15"/>
      <c r="J8" s="15">
        <v>7.17</v>
      </c>
      <c r="K8" s="130"/>
      <c r="L8" s="130"/>
      <c r="M8" s="130"/>
      <c r="N8" s="130"/>
      <c r="O8" s="130"/>
      <c r="P8" s="130"/>
    </row>
    <row r="9" spans="1:223" s="12" customFormat="1" ht="18.75">
      <c r="A9" s="131" t="s">
        <v>155</v>
      </c>
      <c r="B9" s="15">
        <v>9.34</v>
      </c>
      <c r="C9" s="15"/>
      <c r="D9" s="48">
        <v>10.97</v>
      </c>
      <c r="E9" s="45">
        <v>9.24</v>
      </c>
      <c r="F9" s="15">
        <v>11.71</v>
      </c>
      <c r="G9" s="48">
        <v>11.06</v>
      </c>
      <c r="H9" s="45">
        <v>9.34</v>
      </c>
      <c r="I9" s="15"/>
      <c r="J9" s="15">
        <v>11.34</v>
      </c>
      <c r="K9" s="130"/>
      <c r="L9" s="130"/>
      <c r="M9" s="130"/>
      <c r="N9" s="130"/>
      <c r="O9" s="130"/>
      <c r="P9" s="13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</row>
    <row r="10" spans="1:16" s="21" customFormat="1" ht="18.75">
      <c r="A10" s="131" t="s">
        <v>157</v>
      </c>
      <c r="B10" s="15">
        <v>9.34</v>
      </c>
      <c r="C10" s="15"/>
      <c r="D10" s="48">
        <v>10.97</v>
      </c>
      <c r="E10" s="45">
        <v>9.24</v>
      </c>
      <c r="F10" s="15">
        <v>11.71</v>
      </c>
      <c r="G10" s="48">
        <v>11.06</v>
      </c>
      <c r="H10" s="45">
        <v>9.34</v>
      </c>
      <c r="I10" s="15"/>
      <c r="J10" s="15">
        <v>11.34</v>
      </c>
      <c r="K10" s="130"/>
      <c r="L10" s="130"/>
      <c r="M10" s="130"/>
      <c r="N10" s="132"/>
      <c r="O10" s="132"/>
      <c r="P10" s="132"/>
    </row>
    <row r="11" spans="1:16" s="3" customFormat="1" ht="18">
      <c r="A11" s="145" t="s">
        <v>66</v>
      </c>
      <c r="B11" s="19">
        <f aca="true" t="shared" si="0" ref="B11:H11">B10/B8*100</f>
        <v>176.55954631379961</v>
      </c>
      <c r="C11" s="19"/>
      <c r="D11" s="49">
        <f t="shared" si="0"/>
        <v>161.56111929307806</v>
      </c>
      <c r="E11" s="46">
        <f t="shared" si="0"/>
        <v>150.2439024390244</v>
      </c>
      <c r="F11" s="19">
        <f t="shared" si="0"/>
        <v>153.87647831800265</v>
      </c>
      <c r="G11" s="49">
        <f t="shared" si="0"/>
        <v>144.3864229765013</v>
      </c>
      <c r="H11" s="46">
        <f t="shared" si="0"/>
        <v>176.22641509433961</v>
      </c>
      <c r="I11" s="19"/>
      <c r="J11" s="19">
        <f>J10/J8*100</f>
        <v>158.15899581589957</v>
      </c>
      <c r="K11" s="130"/>
      <c r="L11" s="130"/>
      <c r="M11" s="130"/>
      <c r="N11" s="130"/>
      <c r="O11" s="130"/>
      <c r="P11" s="130"/>
    </row>
    <row r="12" spans="1:16" s="3" customFormat="1" ht="18">
      <c r="A12" s="146" t="s">
        <v>9</v>
      </c>
      <c r="B12" s="16">
        <f aca="true" t="shared" si="1" ref="B12:J12">B10/B9*100</f>
        <v>100</v>
      </c>
      <c r="C12" s="16"/>
      <c r="D12" s="50">
        <f t="shared" si="1"/>
        <v>100</v>
      </c>
      <c r="E12" s="47">
        <f t="shared" si="1"/>
        <v>100</v>
      </c>
      <c r="F12" s="16">
        <f t="shared" si="1"/>
        <v>100</v>
      </c>
      <c r="G12" s="50">
        <f t="shared" si="1"/>
        <v>100</v>
      </c>
      <c r="H12" s="47">
        <f t="shared" si="1"/>
        <v>100</v>
      </c>
      <c r="I12" s="16"/>
      <c r="J12" s="16">
        <f t="shared" si="1"/>
        <v>100</v>
      </c>
      <c r="K12" s="130"/>
      <c r="L12" s="130"/>
      <c r="M12" s="130"/>
      <c r="N12" s="130"/>
      <c r="O12" s="130"/>
      <c r="P12" s="130"/>
    </row>
    <row r="13" spans="1:57" s="2" customFormat="1" ht="18">
      <c r="A13" s="123" t="s">
        <v>13</v>
      </c>
      <c r="B13" s="133"/>
      <c r="C13" s="133"/>
      <c r="D13" s="134"/>
      <c r="E13" s="127"/>
      <c r="F13" s="133"/>
      <c r="G13" s="134"/>
      <c r="H13" s="345" t="s">
        <v>115</v>
      </c>
      <c r="I13" s="345"/>
      <c r="J13" s="346"/>
      <c r="K13" s="124"/>
      <c r="L13" s="124"/>
      <c r="M13" s="124"/>
      <c r="N13" s="124"/>
      <c r="O13" s="130"/>
      <c r="P13" s="13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16" s="36" customFormat="1" ht="18.75">
      <c r="A14" s="135" t="str">
        <f>A8</f>
        <v>30.12.14</v>
      </c>
      <c r="B14" s="15">
        <v>5.7</v>
      </c>
      <c r="C14" s="15">
        <v>6.95</v>
      </c>
      <c r="D14" s="48"/>
      <c r="E14" s="45">
        <v>5.7</v>
      </c>
      <c r="F14" s="15">
        <v>6.95</v>
      </c>
      <c r="G14" s="48"/>
      <c r="H14" s="45">
        <v>5.18</v>
      </c>
      <c r="I14" s="15">
        <v>6.32</v>
      </c>
      <c r="J14" s="130"/>
      <c r="K14" s="130"/>
      <c r="L14" s="130"/>
      <c r="M14" s="130"/>
      <c r="N14" s="130"/>
      <c r="O14" s="130"/>
      <c r="P14" s="130"/>
    </row>
    <row r="15" spans="1:16" s="3" customFormat="1" ht="18.75">
      <c r="A15" s="136" t="str">
        <f>A9</f>
        <v>30.08.15</v>
      </c>
      <c r="B15" s="15">
        <v>8.38</v>
      </c>
      <c r="C15" s="15">
        <v>10.36</v>
      </c>
      <c r="D15" s="48"/>
      <c r="E15" s="45">
        <v>8.38</v>
      </c>
      <c r="F15" s="15">
        <v>10.36</v>
      </c>
      <c r="G15" s="48"/>
      <c r="H15" s="45">
        <v>7.62</v>
      </c>
      <c r="I15" s="15">
        <v>9.42</v>
      </c>
      <c r="J15" s="15"/>
      <c r="K15" s="130"/>
      <c r="L15" s="130"/>
      <c r="M15" s="130"/>
      <c r="N15" s="130"/>
      <c r="O15" s="130"/>
      <c r="P15" s="130"/>
    </row>
    <row r="16" spans="1:16" s="3" customFormat="1" ht="18.75">
      <c r="A16" s="136" t="str">
        <f>A10</f>
        <v>30.09.15</v>
      </c>
      <c r="B16" s="15">
        <v>8.38</v>
      </c>
      <c r="C16" s="15">
        <v>10.36</v>
      </c>
      <c r="D16" s="48"/>
      <c r="E16" s="45">
        <v>8.38</v>
      </c>
      <c r="F16" s="15">
        <v>10.36</v>
      </c>
      <c r="G16" s="48"/>
      <c r="H16" s="45">
        <v>7.62</v>
      </c>
      <c r="I16" s="15">
        <v>9.42</v>
      </c>
      <c r="J16" s="15"/>
      <c r="K16" s="130"/>
      <c r="L16" s="130"/>
      <c r="M16" s="130"/>
      <c r="N16" s="130"/>
      <c r="O16" s="130"/>
      <c r="P16" s="130"/>
    </row>
    <row r="17" spans="1:16" s="3" customFormat="1" ht="18">
      <c r="A17" s="145" t="s">
        <v>66</v>
      </c>
      <c r="B17" s="19">
        <f>B16/B14*100</f>
        <v>147.01754385964912</v>
      </c>
      <c r="C17" s="19">
        <f>C16/C14*100</f>
        <v>149.06474820143885</v>
      </c>
      <c r="D17" s="49"/>
      <c r="E17" s="46">
        <f>E16/E14*100</f>
        <v>147.01754385964912</v>
      </c>
      <c r="F17" s="16">
        <f>F16/F14*100</f>
        <v>149.06474820143885</v>
      </c>
      <c r="G17" s="50"/>
      <c r="H17" s="47">
        <f>H16/H14*100</f>
        <v>147.10424710424712</v>
      </c>
      <c r="I17" s="16">
        <f>I16/I14*100</f>
        <v>149.0506329113924</v>
      </c>
      <c r="J17" s="130"/>
      <c r="K17" s="130"/>
      <c r="L17" s="130"/>
      <c r="M17" s="130"/>
      <c r="N17" s="130"/>
      <c r="O17" s="130"/>
      <c r="P17" s="130"/>
    </row>
    <row r="18" spans="1:16" s="3" customFormat="1" ht="18">
      <c r="A18" s="146" t="s">
        <v>9</v>
      </c>
      <c r="B18" s="16">
        <f>B16/B15*100</f>
        <v>100</v>
      </c>
      <c r="C18" s="16">
        <f>C16/C15*100</f>
        <v>100</v>
      </c>
      <c r="D18" s="50"/>
      <c r="E18" s="47">
        <f>E16/E15*100</f>
        <v>100</v>
      </c>
      <c r="F18" s="16">
        <f>F16/F15*100</f>
        <v>100</v>
      </c>
      <c r="G18" s="50"/>
      <c r="H18" s="47">
        <f>H16/H15*100</f>
        <v>100</v>
      </c>
      <c r="I18" s="16">
        <f>I16/I15*100</f>
        <v>100</v>
      </c>
      <c r="J18" s="16"/>
      <c r="K18" s="130"/>
      <c r="L18" s="130"/>
      <c r="M18" s="130"/>
      <c r="N18" s="130"/>
      <c r="O18" s="130"/>
      <c r="P18" s="130"/>
    </row>
    <row r="19" spans="1:57" s="2" customFormat="1" ht="18">
      <c r="A19" s="123" t="s">
        <v>14</v>
      </c>
      <c r="B19" s="133"/>
      <c r="C19" s="133"/>
      <c r="D19" s="134"/>
      <c r="E19" s="127"/>
      <c r="F19" s="133"/>
      <c r="G19" s="137"/>
      <c r="H19" s="138"/>
      <c r="I19" s="139"/>
      <c r="J19" s="139"/>
      <c r="K19" s="124"/>
      <c r="L19" s="124"/>
      <c r="M19" s="124"/>
      <c r="N19" s="343"/>
      <c r="O19" s="343"/>
      <c r="P19" s="34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16" s="3" customFormat="1" ht="18.75">
      <c r="A20" s="135" t="str">
        <f>A14</f>
        <v>30.12.14</v>
      </c>
      <c r="B20" s="15">
        <v>6.31</v>
      </c>
      <c r="C20" s="15"/>
      <c r="D20" s="48">
        <v>8.1</v>
      </c>
      <c r="E20" s="45">
        <v>6.31</v>
      </c>
      <c r="F20" s="15"/>
      <c r="G20" s="48">
        <v>8.1</v>
      </c>
      <c r="H20" s="84"/>
      <c r="I20" s="17"/>
      <c r="J20" s="17"/>
      <c r="K20" s="130"/>
      <c r="L20" s="130"/>
      <c r="M20" s="130"/>
      <c r="N20" s="130"/>
      <c r="O20" s="130"/>
      <c r="P20" s="130"/>
    </row>
    <row r="21" spans="1:16" s="3" customFormat="1" ht="18.75">
      <c r="A21" s="136" t="str">
        <f>A15</f>
        <v>30.08.15</v>
      </c>
      <c r="B21" s="15">
        <v>8.88</v>
      </c>
      <c r="C21" s="15"/>
      <c r="D21" s="48">
        <v>11.4</v>
      </c>
      <c r="E21" s="45">
        <v>8.88</v>
      </c>
      <c r="F21" s="15"/>
      <c r="G21" s="48">
        <v>11.4</v>
      </c>
      <c r="H21" s="84"/>
      <c r="I21" s="17"/>
      <c r="J21" s="17"/>
      <c r="K21" s="130"/>
      <c r="L21" s="130"/>
      <c r="M21" s="130"/>
      <c r="N21" s="130"/>
      <c r="O21" s="130"/>
      <c r="P21" s="130"/>
    </row>
    <row r="22" spans="1:16" s="3" customFormat="1" ht="18.75">
      <c r="A22" s="136" t="str">
        <f>A16</f>
        <v>30.09.15</v>
      </c>
      <c r="B22" s="15">
        <v>8.88</v>
      </c>
      <c r="C22" s="15"/>
      <c r="D22" s="48">
        <v>11.4</v>
      </c>
      <c r="E22" s="45">
        <v>8.88</v>
      </c>
      <c r="F22" s="15"/>
      <c r="G22" s="48">
        <v>11.4</v>
      </c>
      <c r="H22" s="84"/>
      <c r="I22" s="17"/>
      <c r="J22" s="17"/>
      <c r="K22" s="130"/>
      <c r="L22" s="130"/>
      <c r="M22" s="130"/>
      <c r="N22" s="130"/>
      <c r="O22" s="130"/>
      <c r="P22" s="130"/>
    </row>
    <row r="23" spans="1:16" s="3" customFormat="1" ht="18">
      <c r="A23" s="145" t="s">
        <v>66</v>
      </c>
      <c r="B23" s="19">
        <f>B22/B20*100</f>
        <v>140.72900158478606</v>
      </c>
      <c r="C23" s="19"/>
      <c r="D23" s="49">
        <f>D22/D20*100</f>
        <v>140.74074074074073</v>
      </c>
      <c r="E23" s="46">
        <f>E22/E20*100</f>
        <v>140.72900158478606</v>
      </c>
      <c r="F23" s="19"/>
      <c r="G23" s="49">
        <f>G22/G20*100</f>
        <v>140.74074074074073</v>
      </c>
      <c r="H23" s="46"/>
      <c r="I23" s="19"/>
      <c r="J23" s="19"/>
      <c r="K23" s="19"/>
      <c r="L23" s="19"/>
      <c r="M23" s="19"/>
      <c r="N23" s="130"/>
      <c r="O23" s="130"/>
      <c r="P23" s="130"/>
    </row>
    <row r="24" spans="1:16" s="3" customFormat="1" ht="18">
      <c r="A24" s="146" t="s">
        <v>9</v>
      </c>
      <c r="B24" s="16">
        <f aca="true" t="shared" si="2" ref="B24:G24">B22/B21*100</f>
        <v>100</v>
      </c>
      <c r="C24" s="16"/>
      <c r="D24" s="50">
        <f t="shared" si="2"/>
        <v>100</v>
      </c>
      <c r="E24" s="47">
        <f t="shared" si="2"/>
        <v>100</v>
      </c>
      <c r="F24" s="16"/>
      <c r="G24" s="50">
        <f t="shared" si="2"/>
        <v>100</v>
      </c>
      <c r="H24" s="47"/>
      <c r="I24" s="16"/>
      <c r="J24" s="16"/>
      <c r="K24" s="130"/>
      <c r="L24" s="130"/>
      <c r="M24" s="130"/>
      <c r="N24" s="130"/>
      <c r="O24" s="130"/>
      <c r="P24" s="130"/>
    </row>
    <row r="25" spans="1:57" s="2" customFormat="1" ht="18">
      <c r="A25" s="123" t="s">
        <v>152</v>
      </c>
      <c r="B25" s="133"/>
      <c r="C25" s="133"/>
      <c r="D25" s="134"/>
      <c r="E25" s="127"/>
      <c r="F25" s="133"/>
      <c r="G25" s="137"/>
      <c r="H25" s="363" t="s">
        <v>153</v>
      </c>
      <c r="I25" s="364"/>
      <c r="J25" s="347"/>
      <c r="K25" s="124"/>
      <c r="L25" s="124"/>
      <c r="M25" s="124"/>
      <c r="N25" s="343"/>
      <c r="O25" s="343"/>
      <c r="P25" s="34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16" s="3" customFormat="1" ht="18.75">
      <c r="A26" s="135" t="str">
        <f>A20</f>
        <v>30.12.14</v>
      </c>
      <c r="B26" s="15"/>
      <c r="C26" s="15"/>
      <c r="D26" s="48"/>
      <c r="E26" s="45"/>
      <c r="F26" s="15"/>
      <c r="G26" s="48"/>
      <c r="H26" s="84"/>
      <c r="I26" s="17"/>
      <c r="J26" s="17"/>
      <c r="K26" s="130"/>
      <c r="L26" s="130"/>
      <c r="M26" s="130"/>
      <c r="N26" s="130"/>
      <c r="O26" s="130"/>
      <c r="P26" s="130"/>
    </row>
    <row r="27" spans="1:16" s="3" customFormat="1" ht="18.75">
      <c r="A27" s="136" t="str">
        <f>A21</f>
        <v>30.08.15</v>
      </c>
      <c r="B27" s="15">
        <v>9.84</v>
      </c>
      <c r="C27" s="15">
        <v>9</v>
      </c>
      <c r="D27" s="48">
        <v>8.75</v>
      </c>
      <c r="E27" s="45">
        <v>8.92</v>
      </c>
      <c r="F27" s="15"/>
      <c r="G27" s="48"/>
      <c r="H27" s="84">
        <v>8.92</v>
      </c>
      <c r="I27" s="17"/>
      <c r="J27" s="17"/>
      <c r="K27" s="130"/>
      <c r="L27" s="130"/>
      <c r="M27" s="130"/>
      <c r="N27" s="130"/>
      <c r="O27" s="130"/>
      <c r="P27" s="130"/>
    </row>
    <row r="28" spans="1:16" s="3" customFormat="1" ht="18.75">
      <c r="A28" s="136" t="str">
        <f>A22</f>
        <v>30.09.15</v>
      </c>
      <c r="B28" s="15">
        <v>9.84</v>
      </c>
      <c r="C28" s="15">
        <v>9</v>
      </c>
      <c r="D28" s="48">
        <v>8.75</v>
      </c>
      <c r="E28" s="45">
        <v>8.92</v>
      </c>
      <c r="F28" s="15"/>
      <c r="G28" s="48"/>
      <c r="H28" s="84">
        <v>8.92</v>
      </c>
      <c r="I28" s="17"/>
      <c r="J28" s="17"/>
      <c r="K28" s="130"/>
      <c r="L28" s="130"/>
      <c r="M28" s="130"/>
      <c r="N28" s="130"/>
      <c r="O28" s="130"/>
      <c r="P28" s="130"/>
    </row>
    <row r="29" spans="1:16" s="3" customFormat="1" ht="18">
      <c r="A29" s="145" t="s">
        <v>66</v>
      </c>
      <c r="B29" s="19"/>
      <c r="C29" s="19"/>
      <c r="D29" s="49"/>
      <c r="E29" s="46"/>
      <c r="F29" s="19"/>
      <c r="G29" s="49"/>
      <c r="H29" s="46"/>
      <c r="I29" s="19"/>
      <c r="J29" s="19"/>
      <c r="K29" s="19"/>
      <c r="L29" s="19"/>
      <c r="M29" s="19"/>
      <c r="N29" s="130"/>
      <c r="O29" s="130"/>
      <c r="P29" s="130"/>
    </row>
    <row r="30" spans="1:16" s="3" customFormat="1" ht="18">
      <c r="A30" s="146" t="s">
        <v>9</v>
      </c>
      <c r="B30" s="16">
        <f>B28/B27*100</f>
        <v>100</v>
      </c>
      <c r="C30" s="16">
        <f>C28/C27*100</f>
        <v>100</v>
      </c>
      <c r="D30" s="50">
        <f>D28/D27*100</f>
        <v>100</v>
      </c>
      <c r="E30" s="47">
        <f>E28/E27*100</f>
        <v>100</v>
      </c>
      <c r="F30" s="16"/>
      <c r="G30" s="50"/>
      <c r="H30" s="47">
        <f>H28/H27*100</f>
        <v>100</v>
      </c>
      <c r="I30" s="16"/>
      <c r="J30" s="16"/>
      <c r="K30" s="130"/>
      <c r="L30" s="130"/>
      <c r="M30" s="130"/>
      <c r="N30" s="130"/>
      <c r="O30" s="130"/>
      <c r="P30" s="130"/>
    </row>
    <row r="31" spans="1:16" s="3" customFormat="1" ht="18.75">
      <c r="A31" s="355" t="s">
        <v>10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7"/>
      <c r="O31" s="130"/>
      <c r="P31" s="130"/>
    </row>
    <row r="32" spans="1:57" s="2" customFormat="1" ht="18">
      <c r="A32" s="123" t="s">
        <v>15</v>
      </c>
      <c r="B32" s="140"/>
      <c r="C32" s="140"/>
      <c r="D32" s="141"/>
      <c r="E32" s="142"/>
      <c r="F32" s="140"/>
      <c r="G32" s="137"/>
      <c r="H32" s="347" t="s">
        <v>73</v>
      </c>
      <c r="I32" s="348"/>
      <c r="J32" s="348"/>
      <c r="K32" s="139"/>
      <c r="L32" s="139"/>
      <c r="M32" s="139"/>
      <c r="N32" s="350"/>
      <c r="O32" s="350"/>
      <c r="P32" s="35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16" s="3" customFormat="1" ht="18.75">
      <c r="A33" s="143" t="str">
        <f>A20</f>
        <v>30.12.14</v>
      </c>
      <c r="B33" s="15">
        <v>6.6</v>
      </c>
      <c r="C33" s="15">
        <v>7.29</v>
      </c>
      <c r="D33" s="48">
        <v>7.91</v>
      </c>
      <c r="E33" s="45">
        <v>6.67</v>
      </c>
      <c r="F33" s="15"/>
      <c r="G33" s="48">
        <v>9.58</v>
      </c>
      <c r="H33" s="51">
        <v>7.04</v>
      </c>
      <c r="I33" s="18"/>
      <c r="J33" s="18">
        <v>8.25</v>
      </c>
      <c r="K33" s="17"/>
      <c r="L33" s="17"/>
      <c r="M33" s="17"/>
      <c r="N33" s="130"/>
      <c r="O33" s="130"/>
      <c r="P33" s="130"/>
    </row>
    <row r="34" spans="1:16" s="3" customFormat="1" ht="18.75">
      <c r="A34" s="144" t="str">
        <f>A21</f>
        <v>30.08.15</v>
      </c>
      <c r="B34" s="15">
        <v>8.47</v>
      </c>
      <c r="C34" s="15">
        <v>9.52</v>
      </c>
      <c r="D34" s="48">
        <v>10.7</v>
      </c>
      <c r="E34" s="45">
        <v>9.89</v>
      </c>
      <c r="F34" s="15"/>
      <c r="G34" s="48">
        <v>13.75</v>
      </c>
      <c r="H34" s="51">
        <v>9.92</v>
      </c>
      <c r="I34" s="24">
        <v>8.8</v>
      </c>
      <c r="J34" s="18">
        <v>12.08</v>
      </c>
      <c r="K34" s="17"/>
      <c r="L34" s="17"/>
      <c r="M34" s="17"/>
      <c r="N34" s="130"/>
      <c r="O34" s="130"/>
      <c r="P34" s="130"/>
    </row>
    <row r="35" spans="1:16" s="3" customFormat="1" ht="18.75">
      <c r="A35" s="144" t="str">
        <f>A22</f>
        <v>30.09.15</v>
      </c>
      <c r="B35" s="15">
        <v>8.47</v>
      </c>
      <c r="C35" s="15">
        <v>9.52</v>
      </c>
      <c r="D35" s="48">
        <v>10.7</v>
      </c>
      <c r="E35" s="45">
        <v>9.89</v>
      </c>
      <c r="F35" s="15"/>
      <c r="G35" s="48">
        <v>13.75</v>
      </c>
      <c r="H35" s="51">
        <v>9.92</v>
      </c>
      <c r="I35" s="24">
        <v>8.8</v>
      </c>
      <c r="J35" s="18">
        <v>12.08</v>
      </c>
      <c r="K35" s="17"/>
      <c r="L35" s="17"/>
      <c r="M35" s="17"/>
      <c r="N35" s="130"/>
      <c r="O35" s="130"/>
      <c r="P35" s="130"/>
    </row>
    <row r="36" spans="1:16" s="3" customFormat="1" ht="18">
      <c r="A36" s="145" t="s">
        <v>66</v>
      </c>
      <c r="B36" s="19">
        <f>B35/B33*100</f>
        <v>128.33333333333334</v>
      </c>
      <c r="C36" s="19">
        <f>C35/C33*100</f>
        <v>130.58984910836762</v>
      </c>
      <c r="D36" s="49">
        <f>D35/D33*100</f>
        <v>135.2718078381795</v>
      </c>
      <c r="E36" s="46">
        <f>E35/E33*100</f>
        <v>148.27586206896552</v>
      </c>
      <c r="F36" s="19"/>
      <c r="G36" s="49">
        <f>G35/G33*100</f>
        <v>143.52818371607518</v>
      </c>
      <c r="H36" s="46">
        <f>H35/H33*100</f>
        <v>140.9090909090909</v>
      </c>
      <c r="I36" s="19"/>
      <c r="J36" s="19">
        <f>J35/J33*100</f>
        <v>146.42424242424244</v>
      </c>
      <c r="K36" s="19"/>
      <c r="L36" s="19"/>
      <c r="M36" s="19"/>
      <c r="N36" s="130"/>
      <c r="O36" s="130"/>
      <c r="P36" s="130"/>
    </row>
    <row r="37" spans="1:16" s="3" customFormat="1" ht="18">
      <c r="A37" s="146" t="s">
        <v>9</v>
      </c>
      <c r="B37" s="16">
        <f>B35/B34*100</f>
        <v>100</v>
      </c>
      <c r="C37" s="16">
        <f>C35/C34*100</f>
        <v>100</v>
      </c>
      <c r="D37" s="50">
        <f>D35/D34*100</f>
        <v>100</v>
      </c>
      <c r="E37" s="47">
        <f>E35/E34*100</f>
        <v>100</v>
      </c>
      <c r="F37" s="16"/>
      <c r="G37" s="50">
        <f>G35/G34*100</f>
        <v>100</v>
      </c>
      <c r="H37" s="47">
        <f>H35/H34*100</f>
        <v>100</v>
      </c>
      <c r="I37" s="16">
        <f>I35/I34*100</f>
        <v>100</v>
      </c>
      <c r="J37" s="16">
        <f>J35/J34*100</f>
        <v>100</v>
      </c>
      <c r="K37" s="16"/>
      <c r="L37" s="16"/>
      <c r="M37" s="16"/>
      <c r="N37" s="130"/>
      <c r="O37" s="130"/>
      <c r="P37" s="130"/>
    </row>
    <row r="38" spans="1:57" s="2" customFormat="1" ht="18">
      <c r="A38" s="123" t="s">
        <v>16</v>
      </c>
      <c r="B38" s="140"/>
      <c r="C38" s="140"/>
      <c r="D38" s="141"/>
      <c r="E38" s="142"/>
      <c r="F38" s="140"/>
      <c r="G38" s="259"/>
      <c r="H38" s="258"/>
      <c r="I38" s="258"/>
      <c r="J38" s="258"/>
      <c r="K38" s="124"/>
      <c r="L38" s="147"/>
      <c r="M38" s="147"/>
      <c r="N38" s="343"/>
      <c r="O38" s="343"/>
      <c r="P38" s="34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16" s="3" customFormat="1" ht="18.75">
      <c r="A39" s="143" t="str">
        <f>A33</f>
        <v>30.12.14</v>
      </c>
      <c r="B39" s="15">
        <v>6.73</v>
      </c>
      <c r="C39" s="15">
        <v>7.92</v>
      </c>
      <c r="D39" s="148"/>
      <c r="E39" s="45">
        <v>6.52</v>
      </c>
      <c r="F39" s="15">
        <v>8</v>
      </c>
      <c r="G39" s="48"/>
      <c r="H39" s="15"/>
      <c r="I39" s="15"/>
      <c r="J39" s="130"/>
      <c r="K39" s="130"/>
      <c r="L39" s="130"/>
      <c r="M39" s="130"/>
      <c r="N39" s="130"/>
      <c r="O39" s="130"/>
      <c r="P39" s="130"/>
    </row>
    <row r="40" spans="1:16" s="3" customFormat="1" ht="18.75">
      <c r="A40" s="144" t="str">
        <f>A34</f>
        <v>30.08.15</v>
      </c>
      <c r="B40" s="15">
        <v>8.05</v>
      </c>
      <c r="C40" s="15">
        <v>10.22</v>
      </c>
      <c r="D40" s="148"/>
      <c r="E40" s="45">
        <v>8.26</v>
      </c>
      <c r="F40" s="15">
        <v>11.4</v>
      </c>
      <c r="G40" s="48"/>
      <c r="H40" s="15"/>
      <c r="I40" s="15"/>
      <c r="J40" s="130"/>
      <c r="K40" s="130"/>
      <c r="L40" s="130"/>
      <c r="M40" s="130"/>
      <c r="N40" s="130"/>
      <c r="O40" s="130"/>
      <c r="P40" s="130"/>
    </row>
    <row r="41" spans="1:16" s="3" customFormat="1" ht="18.75">
      <c r="A41" s="144" t="str">
        <f>A35</f>
        <v>30.09.15</v>
      </c>
      <c r="B41" s="15">
        <v>8.05</v>
      </c>
      <c r="C41" s="15">
        <v>10.22</v>
      </c>
      <c r="D41" s="148"/>
      <c r="E41" s="45">
        <v>8.26</v>
      </c>
      <c r="F41" s="15">
        <v>11.4</v>
      </c>
      <c r="G41" s="48"/>
      <c r="H41" s="15"/>
      <c r="I41" s="15"/>
      <c r="J41" s="15"/>
      <c r="K41" s="130"/>
      <c r="L41" s="130"/>
      <c r="M41" s="130"/>
      <c r="N41" s="130"/>
      <c r="O41" s="130"/>
      <c r="P41" s="130"/>
    </row>
    <row r="42" spans="1:16" s="3" customFormat="1" ht="18">
      <c r="A42" s="145" t="s">
        <v>66</v>
      </c>
      <c r="B42" s="19">
        <f>B41/B39*100</f>
        <v>119.61367013372957</v>
      </c>
      <c r="C42" s="19">
        <f>C41/C39*100</f>
        <v>129.04040404040404</v>
      </c>
      <c r="D42" s="49"/>
      <c r="E42" s="46">
        <f>E41/E39*100</f>
        <v>126.68711656441718</v>
      </c>
      <c r="F42" s="19">
        <f>F41/F39*100</f>
        <v>142.5</v>
      </c>
      <c r="G42" s="49"/>
      <c r="H42" s="16"/>
      <c r="I42" s="16"/>
      <c r="J42" s="130"/>
      <c r="K42" s="130"/>
      <c r="L42" s="130"/>
      <c r="M42" s="130"/>
      <c r="N42" s="130"/>
      <c r="O42" s="130"/>
      <c r="P42" s="130"/>
    </row>
    <row r="43" spans="1:16" s="3" customFormat="1" ht="18">
      <c r="A43" s="146" t="s">
        <v>9</v>
      </c>
      <c r="B43" s="16">
        <f>B41/B40*100</f>
        <v>100</v>
      </c>
      <c r="C43" s="16">
        <f>C41/C40*100</f>
        <v>100</v>
      </c>
      <c r="D43" s="50"/>
      <c r="E43" s="47">
        <f>E41/E40*100</f>
        <v>100</v>
      </c>
      <c r="F43" s="16">
        <f>F41/F40*100</f>
        <v>100</v>
      </c>
      <c r="G43" s="49"/>
      <c r="H43" s="16"/>
      <c r="I43" s="16"/>
      <c r="J43" s="130"/>
      <c r="K43" s="130"/>
      <c r="L43" s="130"/>
      <c r="M43" s="130"/>
      <c r="N43" s="130"/>
      <c r="O43" s="130"/>
      <c r="P43" s="130"/>
    </row>
    <row r="44" spans="1:57" s="2" customFormat="1" ht="18">
      <c r="A44" s="123" t="s">
        <v>17</v>
      </c>
      <c r="B44" s="140"/>
      <c r="C44" s="140"/>
      <c r="D44" s="141"/>
      <c r="E44" s="142"/>
      <c r="F44" s="140"/>
      <c r="G44" s="137"/>
      <c r="H44" s="347" t="s">
        <v>143</v>
      </c>
      <c r="I44" s="348"/>
      <c r="J44" s="348"/>
      <c r="K44" s="349" t="s">
        <v>74</v>
      </c>
      <c r="L44" s="349"/>
      <c r="M44" s="349"/>
      <c r="N44" s="344"/>
      <c r="O44" s="344"/>
      <c r="P44" s="34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16" s="3" customFormat="1" ht="18.75">
      <c r="A45" s="143" t="str">
        <f>A39</f>
        <v>30.12.14</v>
      </c>
      <c r="B45" s="15">
        <v>5.74</v>
      </c>
      <c r="C45" s="15"/>
      <c r="D45" s="48">
        <v>8.93</v>
      </c>
      <c r="E45" s="45">
        <v>6.34</v>
      </c>
      <c r="F45" s="15">
        <v>6.5</v>
      </c>
      <c r="G45" s="48"/>
      <c r="H45" s="51"/>
      <c r="I45" s="24">
        <v>7.83</v>
      </c>
      <c r="J45" s="17"/>
      <c r="K45" s="17">
        <v>3.75</v>
      </c>
      <c r="L45" s="17">
        <v>4.38</v>
      </c>
      <c r="M45" s="18"/>
      <c r="N45" s="130"/>
      <c r="O45" s="130"/>
      <c r="P45" s="130"/>
    </row>
    <row r="46" spans="1:16" s="3" customFormat="1" ht="18.75">
      <c r="A46" s="144" t="str">
        <f>A40</f>
        <v>30.08.15</v>
      </c>
      <c r="B46" s="15">
        <v>8.18</v>
      </c>
      <c r="C46" s="15"/>
      <c r="D46" s="48">
        <v>11.58</v>
      </c>
      <c r="E46" s="45">
        <v>9.62</v>
      </c>
      <c r="F46" s="15"/>
      <c r="G46" s="48"/>
      <c r="H46" s="314">
        <v>7.5</v>
      </c>
      <c r="I46" s="24">
        <v>10</v>
      </c>
      <c r="J46" s="17"/>
      <c r="K46" s="17">
        <v>3.75</v>
      </c>
      <c r="L46" s="17">
        <v>4.38</v>
      </c>
      <c r="M46" s="18"/>
      <c r="N46" s="130"/>
      <c r="O46" s="130"/>
      <c r="P46" s="130"/>
    </row>
    <row r="47" spans="1:16" s="3" customFormat="1" ht="18.75">
      <c r="A47" s="144" t="str">
        <f>A41</f>
        <v>30.09.15</v>
      </c>
      <c r="B47" s="15">
        <v>8.18</v>
      </c>
      <c r="C47" s="15"/>
      <c r="D47" s="48">
        <v>11.58</v>
      </c>
      <c r="E47" s="45">
        <v>9.62</v>
      </c>
      <c r="F47" s="15"/>
      <c r="G47" s="48"/>
      <c r="H47" s="314">
        <v>7.5</v>
      </c>
      <c r="I47" s="24">
        <v>10</v>
      </c>
      <c r="J47" s="17"/>
      <c r="K47" s="17">
        <v>3.75</v>
      </c>
      <c r="L47" s="17">
        <v>4.38</v>
      </c>
      <c r="M47" s="18"/>
      <c r="N47" s="130"/>
      <c r="O47" s="130"/>
      <c r="P47" s="130"/>
    </row>
    <row r="48" spans="1:16" s="3" customFormat="1" ht="18">
      <c r="A48" s="145" t="s">
        <v>66</v>
      </c>
      <c r="B48" s="19">
        <f>B47/B45*100</f>
        <v>142.5087108013937</v>
      </c>
      <c r="C48" s="19"/>
      <c r="D48" s="49">
        <f>D47/D45*100</f>
        <v>129.67525195968645</v>
      </c>
      <c r="E48" s="46">
        <f>E47/E45*100</f>
        <v>151.73501577287064</v>
      </c>
      <c r="F48" s="19"/>
      <c r="G48" s="49"/>
      <c r="H48" s="46"/>
      <c r="I48" s="19">
        <f>I47/I45*100</f>
        <v>127.7139208173691</v>
      </c>
      <c r="J48" s="19"/>
      <c r="K48" s="19">
        <f>K47/K45*100</f>
        <v>100</v>
      </c>
      <c r="L48" s="19">
        <f>L47/L45*100</f>
        <v>100</v>
      </c>
      <c r="M48" s="19"/>
      <c r="N48" s="130"/>
      <c r="O48" s="130"/>
      <c r="P48" s="130"/>
    </row>
    <row r="49" spans="1:16" s="3" customFormat="1" ht="18">
      <c r="A49" s="146" t="s">
        <v>9</v>
      </c>
      <c r="B49" s="16">
        <f>B47/B46*100</f>
        <v>100</v>
      </c>
      <c r="C49" s="16"/>
      <c r="D49" s="50">
        <f>D47/D46*100</f>
        <v>100</v>
      </c>
      <c r="E49" s="47">
        <f>E47/E46*100</f>
        <v>100</v>
      </c>
      <c r="F49" s="16"/>
      <c r="G49" s="50"/>
      <c r="H49" s="47">
        <f>H47/H46*100</f>
        <v>100</v>
      </c>
      <c r="I49" s="16">
        <f>I47/I46*100</f>
        <v>100</v>
      </c>
      <c r="J49" s="16"/>
      <c r="K49" s="16">
        <f>K47/K46*100</f>
        <v>100</v>
      </c>
      <c r="L49" s="16">
        <f>L47/L46*100</f>
        <v>100</v>
      </c>
      <c r="M49" s="18"/>
      <c r="N49" s="130"/>
      <c r="O49" s="130"/>
      <c r="P49" s="130"/>
    </row>
    <row r="50" spans="1:57" s="2" customFormat="1" ht="18">
      <c r="A50" s="123" t="s">
        <v>18</v>
      </c>
      <c r="B50" s="140"/>
      <c r="C50" s="140"/>
      <c r="D50" s="141"/>
      <c r="E50" s="142"/>
      <c r="F50" s="140"/>
      <c r="G50" s="125"/>
      <c r="H50" s="126"/>
      <c r="I50" s="124"/>
      <c r="J50" s="124"/>
      <c r="K50" s="124"/>
      <c r="L50" s="124"/>
      <c r="M50" s="124"/>
      <c r="N50" s="343"/>
      <c r="O50" s="343"/>
      <c r="P50" s="34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16" s="3" customFormat="1" ht="18.75">
      <c r="A51" s="143" t="str">
        <f>A45</f>
        <v>30.12.14</v>
      </c>
      <c r="B51" s="15">
        <v>6.86</v>
      </c>
      <c r="C51" s="15">
        <v>6.43</v>
      </c>
      <c r="D51" s="48"/>
      <c r="E51" s="45">
        <v>8.29</v>
      </c>
      <c r="F51" s="15">
        <v>7.14</v>
      </c>
      <c r="G51" s="48"/>
      <c r="H51" s="151"/>
      <c r="I51" s="130"/>
      <c r="J51" s="130"/>
      <c r="K51" s="130"/>
      <c r="L51" s="130"/>
      <c r="M51" s="130"/>
      <c r="N51" s="130"/>
      <c r="O51" s="130"/>
      <c r="P51" s="130"/>
    </row>
    <row r="52" spans="1:16" s="3" customFormat="1" ht="18.75">
      <c r="A52" s="144" t="str">
        <f>A46</f>
        <v>30.08.15</v>
      </c>
      <c r="B52" s="15">
        <v>9.25</v>
      </c>
      <c r="C52" s="15">
        <v>8.43</v>
      </c>
      <c r="D52" s="48"/>
      <c r="E52" s="45">
        <v>9.67</v>
      </c>
      <c r="F52" s="15">
        <v>9</v>
      </c>
      <c r="G52" s="48"/>
      <c r="H52" s="151"/>
      <c r="I52" s="130"/>
      <c r="J52" s="130"/>
      <c r="K52" s="130"/>
      <c r="L52" s="130"/>
      <c r="M52" s="130"/>
      <c r="N52" s="130"/>
      <c r="O52" s="130"/>
      <c r="P52" s="130"/>
    </row>
    <row r="53" spans="1:16" s="3" customFormat="1" ht="18.75">
      <c r="A53" s="144" t="str">
        <f>A47</f>
        <v>30.09.15</v>
      </c>
      <c r="B53" s="15">
        <v>9.25</v>
      </c>
      <c r="C53" s="15">
        <v>8.43</v>
      </c>
      <c r="D53" s="48"/>
      <c r="E53" s="45">
        <v>9.67</v>
      </c>
      <c r="F53" s="15">
        <v>9</v>
      </c>
      <c r="G53" s="48"/>
      <c r="H53" s="151"/>
      <c r="I53" s="130"/>
      <c r="J53" s="130"/>
      <c r="K53" s="130"/>
      <c r="L53" s="130"/>
      <c r="M53" s="130"/>
      <c r="N53" s="130"/>
      <c r="O53" s="130"/>
      <c r="P53" s="130"/>
    </row>
    <row r="54" spans="1:16" s="3" customFormat="1" ht="18">
      <c r="A54" s="145" t="s">
        <v>66</v>
      </c>
      <c r="B54" s="19">
        <f>B53/B51*100</f>
        <v>134.8396501457726</v>
      </c>
      <c r="C54" s="19">
        <f>C53/C51*100</f>
        <v>131.10419906687403</v>
      </c>
      <c r="D54" s="49"/>
      <c r="E54" s="46">
        <f>E53/E51*100</f>
        <v>116.64656212303981</v>
      </c>
      <c r="F54" s="19">
        <f>F53/F51*100</f>
        <v>126.05042016806722</v>
      </c>
      <c r="G54" s="49"/>
      <c r="H54" s="151"/>
      <c r="I54" s="130"/>
      <c r="J54" s="130"/>
      <c r="K54" s="130"/>
      <c r="L54" s="130"/>
      <c r="M54" s="130"/>
      <c r="N54" s="130"/>
      <c r="O54" s="130"/>
      <c r="P54" s="130"/>
    </row>
    <row r="55" spans="1:16" s="3" customFormat="1" ht="18">
      <c r="A55" s="146" t="s">
        <v>9</v>
      </c>
      <c r="B55" s="16">
        <f>B53/B52*100</f>
        <v>100</v>
      </c>
      <c r="C55" s="16">
        <f>C53/C52*100</f>
        <v>100</v>
      </c>
      <c r="D55" s="50"/>
      <c r="E55" s="47">
        <f>E53/E52*100</f>
        <v>100</v>
      </c>
      <c r="F55" s="47">
        <f>F53/F52*100</f>
        <v>100</v>
      </c>
      <c r="G55" s="50"/>
      <c r="H55" s="151"/>
      <c r="I55" s="130"/>
      <c r="J55" s="130"/>
      <c r="K55" s="130"/>
      <c r="L55" s="130"/>
      <c r="M55" s="130"/>
      <c r="N55" s="130"/>
      <c r="O55" s="130"/>
      <c r="P55" s="130"/>
    </row>
    <row r="56" spans="1:57" s="2" customFormat="1" ht="18">
      <c r="A56" s="123" t="s">
        <v>19</v>
      </c>
      <c r="B56" s="140"/>
      <c r="C56" s="140"/>
      <c r="D56" s="141"/>
      <c r="E56" s="142"/>
      <c r="F56" s="140"/>
      <c r="G56" s="137"/>
      <c r="H56" s="347" t="s">
        <v>75</v>
      </c>
      <c r="I56" s="348"/>
      <c r="J56" s="348"/>
      <c r="K56" s="124"/>
      <c r="L56" s="124"/>
      <c r="M56" s="124"/>
      <c r="N56" s="343"/>
      <c r="O56" s="343"/>
      <c r="P56" s="34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16" s="3" customFormat="1" ht="18.75">
      <c r="A57" s="143" t="str">
        <f>A51</f>
        <v>30.12.14</v>
      </c>
      <c r="B57" s="15">
        <v>6.02</v>
      </c>
      <c r="C57" s="15">
        <v>8.41</v>
      </c>
      <c r="D57" s="48">
        <v>7.95</v>
      </c>
      <c r="E57" s="45">
        <v>6.02</v>
      </c>
      <c r="F57" s="15">
        <v>8.41</v>
      </c>
      <c r="G57" s="48">
        <v>7.95</v>
      </c>
      <c r="H57" s="84">
        <v>6.02</v>
      </c>
      <c r="I57" s="17">
        <v>8.41</v>
      </c>
      <c r="J57" s="17">
        <v>7.95</v>
      </c>
      <c r="K57" s="130"/>
      <c r="L57" s="130"/>
      <c r="M57" s="130"/>
      <c r="N57" s="130"/>
      <c r="O57" s="130"/>
      <c r="P57" s="130"/>
    </row>
    <row r="58" spans="1:16" s="3" customFormat="1" ht="18.75">
      <c r="A58" s="144" t="str">
        <f>A52</f>
        <v>30.08.15</v>
      </c>
      <c r="B58" s="15">
        <v>8.26</v>
      </c>
      <c r="C58" s="15">
        <v>11</v>
      </c>
      <c r="D58" s="48">
        <v>11.14</v>
      </c>
      <c r="E58" s="45">
        <v>8.26</v>
      </c>
      <c r="F58" s="15">
        <v>11</v>
      </c>
      <c r="G58" s="48">
        <v>11.14</v>
      </c>
      <c r="H58" s="84">
        <v>8.26</v>
      </c>
      <c r="I58" s="17">
        <v>11</v>
      </c>
      <c r="J58" s="17">
        <v>11.14</v>
      </c>
      <c r="K58" s="130"/>
      <c r="L58" s="130"/>
      <c r="M58" s="130"/>
      <c r="N58" s="130"/>
      <c r="O58" s="130"/>
      <c r="P58" s="130"/>
    </row>
    <row r="59" spans="1:16" s="3" customFormat="1" ht="18.75">
      <c r="A59" s="144" t="str">
        <f>A53</f>
        <v>30.09.15</v>
      </c>
      <c r="B59" s="15">
        <v>8.26</v>
      </c>
      <c r="C59" s="15">
        <v>11</v>
      </c>
      <c r="D59" s="48">
        <v>11.14</v>
      </c>
      <c r="E59" s="45">
        <v>8.26</v>
      </c>
      <c r="F59" s="15">
        <v>11</v>
      </c>
      <c r="G59" s="48">
        <v>11.14</v>
      </c>
      <c r="H59" s="84">
        <v>8.26</v>
      </c>
      <c r="I59" s="17">
        <v>11</v>
      </c>
      <c r="J59" s="17">
        <v>11.14</v>
      </c>
      <c r="K59" s="130"/>
      <c r="L59" s="130"/>
      <c r="M59" s="130"/>
      <c r="N59" s="130"/>
      <c r="O59" s="130"/>
      <c r="P59" s="130"/>
    </row>
    <row r="60" spans="1:16" s="3" customFormat="1" ht="18">
      <c r="A60" s="145" t="s">
        <v>66</v>
      </c>
      <c r="B60" s="19">
        <f aca="true" t="shared" si="3" ref="B60:J60">B59/B57*100</f>
        <v>137.2093023255814</v>
      </c>
      <c r="C60" s="19">
        <f t="shared" si="3"/>
        <v>130.79667063020213</v>
      </c>
      <c r="D60" s="49">
        <f t="shared" si="3"/>
        <v>140.12578616352204</v>
      </c>
      <c r="E60" s="46">
        <f t="shared" si="3"/>
        <v>137.2093023255814</v>
      </c>
      <c r="F60" s="46">
        <f t="shared" si="3"/>
        <v>130.79667063020213</v>
      </c>
      <c r="G60" s="49">
        <f t="shared" si="3"/>
        <v>140.12578616352204</v>
      </c>
      <c r="H60" s="46">
        <f t="shared" si="3"/>
        <v>137.2093023255814</v>
      </c>
      <c r="I60" s="19">
        <f t="shared" si="3"/>
        <v>130.79667063020213</v>
      </c>
      <c r="J60" s="19">
        <f t="shared" si="3"/>
        <v>140.12578616352204</v>
      </c>
      <c r="K60" s="19"/>
      <c r="L60" s="19"/>
      <c r="M60" s="19"/>
      <c r="N60" s="130"/>
      <c r="O60" s="130"/>
      <c r="P60" s="130"/>
    </row>
    <row r="61" spans="1:16" s="3" customFormat="1" ht="18">
      <c r="A61" s="146" t="s">
        <v>9</v>
      </c>
      <c r="B61" s="16">
        <f aca="true" t="shared" si="4" ref="B61:J61">B59/B58*100</f>
        <v>100</v>
      </c>
      <c r="C61" s="16">
        <f t="shared" si="4"/>
        <v>100</v>
      </c>
      <c r="D61" s="50">
        <f t="shared" si="4"/>
        <v>100</v>
      </c>
      <c r="E61" s="47">
        <f t="shared" si="4"/>
        <v>100</v>
      </c>
      <c r="F61" s="47">
        <f t="shared" si="4"/>
        <v>100</v>
      </c>
      <c r="G61" s="50">
        <f t="shared" si="4"/>
        <v>100</v>
      </c>
      <c r="H61" s="47">
        <f t="shared" si="4"/>
        <v>100</v>
      </c>
      <c r="I61" s="16">
        <f t="shared" si="4"/>
        <v>100</v>
      </c>
      <c r="J61" s="16">
        <f t="shared" si="4"/>
        <v>100</v>
      </c>
      <c r="K61" s="130"/>
      <c r="L61" s="130"/>
      <c r="M61" s="130"/>
      <c r="N61" s="130"/>
      <c r="O61" s="130"/>
      <c r="P61" s="130"/>
    </row>
    <row r="62" spans="1:57" s="2" customFormat="1" ht="18">
      <c r="A62" s="123" t="s">
        <v>20</v>
      </c>
      <c r="B62" s="140"/>
      <c r="C62" s="140"/>
      <c r="D62" s="141"/>
      <c r="E62" s="142"/>
      <c r="F62" s="140"/>
      <c r="G62" s="125"/>
      <c r="H62" s="126"/>
      <c r="I62" s="124"/>
      <c r="J62" s="124"/>
      <c r="K62" s="124"/>
      <c r="L62" s="124"/>
      <c r="M62" s="124"/>
      <c r="N62" s="343"/>
      <c r="O62" s="343"/>
      <c r="P62" s="34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16" s="3" customFormat="1" ht="18.75">
      <c r="A63" s="143" t="str">
        <f>A57</f>
        <v>30.12.14</v>
      </c>
      <c r="B63" s="15">
        <v>6.67</v>
      </c>
      <c r="C63" s="15"/>
      <c r="D63" s="48"/>
      <c r="E63" s="45">
        <v>6.74</v>
      </c>
      <c r="F63" s="15"/>
      <c r="G63" s="48"/>
      <c r="H63" s="151"/>
      <c r="I63" s="130"/>
      <c r="J63" s="130"/>
      <c r="K63" s="130"/>
      <c r="L63" s="130"/>
      <c r="M63" s="130"/>
      <c r="N63" s="130"/>
      <c r="O63" s="130"/>
      <c r="P63" s="130"/>
    </row>
    <row r="64" spans="1:16" s="3" customFormat="1" ht="18.75">
      <c r="A64" s="144" t="str">
        <f>A58</f>
        <v>30.08.15</v>
      </c>
      <c r="B64" s="15">
        <v>9</v>
      </c>
      <c r="C64" s="15"/>
      <c r="D64" s="48"/>
      <c r="E64" s="45">
        <v>9.3</v>
      </c>
      <c r="F64" s="15"/>
      <c r="G64" s="48"/>
      <c r="H64" s="151"/>
      <c r="I64" s="130"/>
      <c r="J64" s="130"/>
      <c r="K64" s="130"/>
      <c r="L64" s="130"/>
      <c r="M64" s="130"/>
      <c r="N64" s="130"/>
      <c r="O64" s="130"/>
      <c r="P64" s="130"/>
    </row>
    <row r="65" spans="1:16" s="3" customFormat="1" ht="18.75">
      <c r="A65" s="144" t="str">
        <f>A59</f>
        <v>30.09.15</v>
      </c>
      <c r="B65" s="15">
        <v>9</v>
      </c>
      <c r="C65" s="15"/>
      <c r="D65" s="48"/>
      <c r="E65" s="45">
        <v>9.3</v>
      </c>
      <c r="F65" s="15"/>
      <c r="G65" s="48"/>
      <c r="H65" s="151"/>
      <c r="I65" s="130"/>
      <c r="J65" s="130"/>
      <c r="K65" s="130"/>
      <c r="L65" s="130"/>
      <c r="M65" s="130"/>
      <c r="N65" s="130"/>
      <c r="O65" s="130"/>
      <c r="P65" s="130"/>
    </row>
    <row r="66" spans="1:16" s="3" customFormat="1" ht="18">
      <c r="A66" s="145" t="s">
        <v>66</v>
      </c>
      <c r="B66" s="19">
        <f>B65/B63*100</f>
        <v>134.93253373313343</v>
      </c>
      <c r="C66" s="19"/>
      <c r="D66" s="49"/>
      <c r="E66" s="46">
        <f>E65/E63*100</f>
        <v>137.98219584569733</v>
      </c>
      <c r="F66" s="19"/>
      <c r="G66" s="49"/>
      <c r="H66" s="151"/>
      <c r="I66" s="130"/>
      <c r="J66" s="130"/>
      <c r="K66" s="130"/>
      <c r="L66" s="130"/>
      <c r="M66" s="130"/>
      <c r="N66" s="130"/>
      <c r="O66" s="130"/>
      <c r="P66" s="130"/>
    </row>
    <row r="67" spans="1:16" s="3" customFormat="1" ht="18">
      <c r="A67" s="146" t="s">
        <v>9</v>
      </c>
      <c r="B67" s="16">
        <f>B65/B64*100</f>
        <v>100</v>
      </c>
      <c r="C67" s="16"/>
      <c r="D67" s="50"/>
      <c r="E67" s="47">
        <f>E65/E64*100</f>
        <v>100</v>
      </c>
      <c r="F67" s="16"/>
      <c r="G67" s="50"/>
      <c r="H67" s="151"/>
      <c r="I67" s="130"/>
      <c r="J67" s="130"/>
      <c r="K67" s="130"/>
      <c r="L67" s="130"/>
      <c r="M67" s="130"/>
      <c r="N67" s="130"/>
      <c r="O67" s="130"/>
      <c r="P67" s="130"/>
    </row>
    <row r="68" spans="1:57" s="2" customFormat="1" ht="18">
      <c r="A68" s="123" t="s">
        <v>21</v>
      </c>
      <c r="B68" s="140"/>
      <c r="C68" s="140"/>
      <c r="D68" s="141"/>
      <c r="E68" s="142"/>
      <c r="F68" s="140"/>
      <c r="G68" s="125"/>
      <c r="H68" s="126"/>
      <c r="I68" s="124"/>
      <c r="J68" s="124"/>
      <c r="K68" s="124"/>
      <c r="L68" s="124"/>
      <c r="M68" s="124"/>
      <c r="N68" s="343"/>
      <c r="O68" s="343"/>
      <c r="P68" s="34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16" s="3" customFormat="1" ht="18.75">
      <c r="A69" s="143" t="str">
        <f>A63</f>
        <v>30.12.14</v>
      </c>
      <c r="B69" s="15">
        <v>7.09</v>
      </c>
      <c r="C69" s="15"/>
      <c r="D69" s="48">
        <v>7.48</v>
      </c>
      <c r="E69" s="45">
        <v>6.84</v>
      </c>
      <c r="F69" s="15"/>
      <c r="G69" s="48">
        <v>10</v>
      </c>
      <c r="H69" s="151"/>
      <c r="I69" s="130"/>
      <c r="J69" s="130"/>
      <c r="K69" s="130"/>
      <c r="L69" s="130"/>
      <c r="M69" s="130"/>
      <c r="N69" s="130"/>
      <c r="O69" s="130"/>
      <c r="P69" s="130"/>
    </row>
    <row r="70" spans="1:16" s="3" customFormat="1" ht="18.75">
      <c r="A70" s="144" t="str">
        <f>A64</f>
        <v>30.08.15</v>
      </c>
      <c r="B70" s="15">
        <v>9.53</v>
      </c>
      <c r="C70" s="15"/>
      <c r="D70" s="48">
        <v>12.32</v>
      </c>
      <c r="E70" s="45">
        <v>8.42</v>
      </c>
      <c r="F70" s="15"/>
      <c r="G70" s="48">
        <v>12</v>
      </c>
      <c r="H70" s="151"/>
      <c r="I70" s="130"/>
      <c r="J70" s="130"/>
      <c r="K70" s="130"/>
      <c r="L70" s="130"/>
      <c r="M70" s="130"/>
      <c r="N70" s="130"/>
      <c r="O70" s="130"/>
      <c r="P70" s="130"/>
    </row>
    <row r="71" spans="1:16" s="3" customFormat="1" ht="18.75">
      <c r="A71" s="144" t="str">
        <f>A65</f>
        <v>30.09.15</v>
      </c>
      <c r="B71" s="15">
        <v>9.53</v>
      </c>
      <c r="C71" s="15"/>
      <c r="D71" s="48">
        <v>12.32</v>
      </c>
      <c r="E71" s="45">
        <v>8.42</v>
      </c>
      <c r="F71" s="15"/>
      <c r="G71" s="48">
        <v>12</v>
      </c>
      <c r="H71" s="151"/>
      <c r="I71" s="130"/>
      <c r="J71" s="130"/>
      <c r="K71" s="130"/>
      <c r="L71" s="130"/>
      <c r="M71" s="130"/>
      <c r="N71" s="130"/>
      <c r="O71" s="130"/>
      <c r="P71" s="130"/>
    </row>
    <row r="72" spans="1:16" s="3" customFormat="1" ht="18">
      <c r="A72" s="145" t="s">
        <v>66</v>
      </c>
      <c r="B72" s="19">
        <f>B71/B69*100</f>
        <v>134.41466854724965</v>
      </c>
      <c r="C72" s="19"/>
      <c r="D72" s="49">
        <f>D71/D69*100</f>
        <v>164.70588235294116</v>
      </c>
      <c r="E72" s="46">
        <f>E71/E69*100</f>
        <v>123.09941520467838</v>
      </c>
      <c r="F72" s="19"/>
      <c r="G72" s="49">
        <f>G71/G69*100</f>
        <v>120</v>
      </c>
      <c r="H72" s="151"/>
      <c r="I72" s="130"/>
      <c r="J72" s="130"/>
      <c r="K72" s="130"/>
      <c r="L72" s="130"/>
      <c r="M72" s="130"/>
      <c r="N72" s="130"/>
      <c r="O72" s="130"/>
      <c r="P72" s="130"/>
    </row>
    <row r="73" spans="1:16" s="3" customFormat="1" ht="18">
      <c r="A73" s="146" t="s">
        <v>9</v>
      </c>
      <c r="B73" s="16">
        <f>B71/B70*100</f>
        <v>100</v>
      </c>
      <c r="C73" s="16"/>
      <c r="D73" s="50">
        <f>D71/D70*100</f>
        <v>100</v>
      </c>
      <c r="E73" s="47">
        <f>E71/E70*100</f>
        <v>100</v>
      </c>
      <c r="F73" s="16"/>
      <c r="G73" s="50">
        <f>G71/G70*100</f>
        <v>100</v>
      </c>
      <c r="H73" s="151"/>
      <c r="I73" s="130"/>
      <c r="J73" s="130"/>
      <c r="K73" s="130"/>
      <c r="L73" s="130"/>
      <c r="M73" s="130"/>
      <c r="N73" s="130"/>
      <c r="O73" s="130"/>
      <c r="P73" s="130"/>
    </row>
    <row r="74" spans="1:57" s="2" customFormat="1" ht="18">
      <c r="A74" s="123" t="s">
        <v>22</v>
      </c>
      <c r="B74" s="140"/>
      <c r="C74" s="140"/>
      <c r="D74" s="141"/>
      <c r="E74" s="142"/>
      <c r="F74" s="140"/>
      <c r="G74" s="137"/>
      <c r="H74" s="138"/>
      <c r="I74" s="139"/>
      <c r="J74" s="139"/>
      <c r="K74" s="124"/>
      <c r="L74" s="124"/>
      <c r="M74" s="124"/>
      <c r="N74" s="343"/>
      <c r="O74" s="343"/>
      <c r="P74" s="34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16" s="3" customFormat="1" ht="18.75">
      <c r="A75" s="143" t="str">
        <f>A69</f>
        <v>30.12.14</v>
      </c>
      <c r="B75" s="15">
        <v>7.47</v>
      </c>
      <c r="C75" s="15"/>
      <c r="D75" s="48">
        <v>9.6</v>
      </c>
      <c r="E75" s="45">
        <v>6.67</v>
      </c>
      <c r="F75" s="15">
        <v>8.16</v>
      </c>
      <c r="G75" s="48"/>
      <c r="H75" s="84"/>
      <c r="I75" s="17"/>
      <c r="J75" s="17"/>
      <c r="K75" s="130"/>
      <c r="L75" s="130"/>
      <c r="M75" s="130"/>
      <c r="N75" s="130"/>
      <c r="O75" s="130"/>
      <c r="P75" s="130"/>
    </row>
    <row r="76" spans="1:16" s="3" customFormat="1" ht="18.75">
      <c r="A76" s="144" t="str">
        <f>A70</f>
        <v>30.08.15</v>
      </c>
      <c r="B76" s="15">
        <v>9.76</v>
      </c>
      <c r="C76" s="15"/>
      <c r="D76" s="48"/>
      <c r="E76" s="45">
        <v>8.93</v>
      </c>
      <c r="F76" s="15">
        <v>12.5</v>
      </c>
      <c r="G76" s="48"/>
      <c r="H76" s="84"/>
      <c r="I76" s="17"/>
      <c r="J76" s="17"/>
      <c r="K76" s="130"/>
      <c r="L76" s="130"/>
      <c r="M76" s="130"/>
      <c r="N76" s="130"/>
      <c r="O76" s="130"/>
      <c r="P76" s="130"/>
    </row>
    <row r="77" spans="1:16" s="3" customFormat="1" ht="18.75">
      <c r="A77" s="144" t="str">
        <f>A71</f>
        <v>30.09.15</v>
      </c>
      <c r="B77" s="15">
        <v>9.76</v>
      </c>
      <c r="C77" s="15"/>
      <c r="D77" s="48"/>
      <c r="E77" s="45">
        <v>8.93</v>
      </c>
      <c r="F77" s="15">
        <v>12.5</v>
      </c>
      <c r="G77" s="48"/>
      <c r="H77" s="84"/>
      <c r="I77" s="17"/>
      <c r="J77" s="17"/>
      <c r="K77" s="130"/>
      <c r="L77" s="130"/>
      <c r="M77" s="130"/>
      <c r="N77" s="130"/>
      <c r="O77" s="130"/>
      <c r="P77" s="130"/>
    </row>
    <row r="78" spans="1:16" s="3" customFormat="1" ht="18">
      <c r="A78" s="145" t="s">
        <v>66</v>
      </c>
      <c r="B78" s="19">
        <f>B77/B75*100</f>
        <v>130.65595716198126</v>
      </c>
      <c r="C78" s="19"/>
      <c r="D78" s="49"/>
      <c r="E78" s="46">
        <f>E77/E75*100</f>
        <v>133.8830584707646</v>
      </c>
      <c r="F78" s="19">
        <f>F77/F75*100</f>
        <v>153.18627450980392</v>
      </c>
      <c r="G78" s="49"/>
      <c r="H78" s="46"/>
      <c r="I78" s="19"/>
      <c r="J78" s="19"/>
      <c r="K78" s="19"/>
      <c r="L78" s="19"/>
      <c r="M78" s="19"/>
      <c r="N78" s="130"/>
      <c r="O78" s="130"/>
      <c r="P78" s="130"/>
    </row>
    <row r="79" spans="1:16" s="3" customFormat="1" ht="18">
      <c r="A79" s="146" t="s">
        <v>9</v>
      </c>
      <c r="B79" s="16">
        <f>B77/B76*100</f>
        <v>100</v>
      </c>
      <c r="C79" s="16"/>
      <c r="D79" s="50"/>
      <c r="E79" s="47">
        <f>E77/E76*100</f>
        <v>100</v>
      </c>
      <c r="F79" s="16">
        <f>F77/F76*100</f>
        <v>100</v>
      </c>
      <c r="G79" s="50"/>
      <c r="H79" s="47"/>
      <c r="I79" s="16"/>
      <c r="J79" s="16"/>
      <c r="K79" s="130"/>
      <c r="L79" s="130"/>
      <c r="M79" s="130"/>
      <c r="N79" s="130"/>
      <c r="O79" s="130"/>
      <c r="P79" s="130"/>
    </row>
    <row r="80" spans="1:57" s="2" customFormat="1" ht="18">
      <c r="A80" s="123" t="s">
        <v>23</v>
      </c>
      <c r="B80" s="140"/>
      <c r="C80" s="140"/>
      <c r="D80" s="141"/>
      <c r="E80" s="142"/>
      <c r="F80" s="140"/>
      <c r="G80" s="152"/>
      <c r="H80" s="347" t="s">
        <v>145</v>
      </c>
      <c r="I80" s="349"/>
      <c r="J80" s="349"/>
      <c r="K80" s="133"/>
      <c r="L80" s="133"/>
      <c r="M80" s="133"/>
      <c r="N80" s="343"/>
      <c r="O80" s="343"/>
      <c r="P80" s="34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16" s="3" customFormat="1" ht="18.75">
      <c r="A81" s="143" t="str">
        <f>A75</f>
        <v>30.12.14</v>
      </c>
      <c r="B81" s="15">
        <v>6.51</v>
      </c>
      <c r="C81" s="87">
        <v>7.87</v>
      </c>
      <c r="D81" s="148"/>
      <c r="E81" s="45">
        <v>6.08</v>
      </c>
      <c r="F81" s="15">
        <v>6.73</v>
      </c>
      <c r="G81" s="48"/>
      <c r="H81" s="84">
        <v>5.86</v>
      </c>
      <c r="I81" s="17">
        <v>7.15</v>
      </c>
      <c r="J81" s="17"/>
      <c r="K81" s="130"/>
      <c r="L81" s="130"/>
      <c r="M81" s="130"/>
      <c r="N81" s="130"/>
      <c r="O81" s="130"/>
      <c r="P81" s="130"/>
    </row>
    <row r="82" spans="1:16" s="3" customFormat="1" ht="18.75">
      <c r="A82" s="144" t="str">
        <f>A76</f>
        <v>30.08.15</v>
      </c>
      <c r="B82" s="15">
        <v>8.9</v>
      </c>
      <c r="C82" s="87">
        <v>11.92</v>
      </c>
      <c r="D82" s="148"/>
      <c r="E82" s="45">
        <v>11.12</v>
      </c>
      <c r="F82" s="15">
        <v>12.58</v>
      </c>
      <c r="G82" s="48"/>
      <c r="H82" s="84">
        <v>7.74</v>
      </c>
      <c r="I82" s="17">
        <v>8.58</v>
      </c>
      <c r="J82" s="17"/>
      <c r="K82" s="130"/>
      <c r="L82" s="130"/>
      <c r="M82" s="130"/>
      <c r="N82" s="130"/>
      <c r="O82" s="130"/>
      <c r="P82" s="130"/>
    </row>
    <row r="83" spans="1:16" s="3" customFormat="1" ht="18.75">
      <c r="A83" s="144" t="str">
        <f>A77</f>
        <v>30.09.15</v>
      </c>
      <c r="B83" s="15">
        <v>8.9</v>
      </c>
      <c r="C83" s="87">
        <v>11.92</v>
      </c>
      <c r="D83" s="148"/>
      <c r="E83" s="45">
        <v>11.12</v>
      </c>
      <c r="F83" s="15">
        <v>12.58</v>
      </c>
      <c r="G83" s="48"/>
      <c r="H83" s="84">
        <v>7.74</v>
      </c>
      <c r="I83" s="17">
        <v>8.58</v>
      </c>
      <c r="J83" s="17"/>
      <c r="K83" s="130"/>
      <c r="L83" s="130"/>
      <c r="M83" s="130"/>
      <c r="N83" s="130"/>
      <c r="O83" s="130"/>
      <c r="P83" s="130"/>
    </row>
    <row r="84" spans="1:16" s="3" customFormat="1" ht="18">
      <c r="A84" s="145" t="s">
        <v>66</v>
      </c>
      <c r="B84" s="19">
        <f aca="true" t="shared" si="5" ref="B84:I84">B83/B81*100</f>
        <v>136.71274961597544</v>
      </c>
      <c r="C84" s="88">
        <f t="shared" si="5"/>
        <v>151.46124523506987</v>
      </c>
      <c r="D84" s="49"/>
      <c r="E84" s="46">
        <f t="shared" si="5"/>
        <v>182.89473684210523</v>
      </c>
      <c r="F84" s="19">
        <f t="shared" si="5"/>
        <v>186.92421991084694</v>
      </c>
      <c r="G84" s="49"/>
      <c r="H84" s="46">
        <f t="shared" si="5"/>
        <v>132.08191126279863</v>
      </c>
      <c r="I84" s="19">
        <f t="shared" si="5"/>
        <v>120</v>
      </c>
      <c r="J84" s="19"/>
      <c r="K84" s="19"/>
      <c r="L84" s="19"/>
      <c r="M84" s="19"/>
      <c r="N84" s="130"/>
      <c r="O84" s="130"/>
      <c r="P84" s="130"/>
    </row>
    <row r="85" spans="1:16" s="3" customFormat="1" ht="18">
      <c r="A85" s="146" t="s">
        <v>9</v>
      </c>
      <c r="B85" s="16">
        <f>B83/B82*100</f>
        <v>100</v>
      </c>
      <c r="C85" s="16">
        <f>C83/C82*100</f>
        <v>100</v>
      </c>
      <c r="D85" s="50"/>
      <c r="E85" s="47">
        <f>E83/E82*100</f>
        <v>100</v>
      </c>
      <c r="F85" s="16">
        <f>F83/F82*100</f>
        <v>100</v>
      </c>
      <c r="G85" s="50"/>
      <c r="H85" s="47">
        <f>H83/H82*100</f>
        <v>100</v>
      </c>
      <c r="I85" s="16">
        <f>I83/I82*100</f>
        <v>100</v>
      </c>
      <c r="J85" s="16"/>
      <c r="K85" s="130"/>
      <c r="L85" s="130"/>
      <c r="M85" s="130"/>
      <c r="N85" s="130"/>
      <c r="O85" s="130"/>
      <c r="P85" s="130"/>
    </row>
    <row r="86" spans="1:57" s="2" customFormat="1" ht="18">
      <c r="A86" s="123" t="s">
        <v>24</v>
      </c>
      <c r="B86" s="140"/>
      <c r="C86" s="140"/>
      <c r="D86" s="141"/>
      <c r="E86" s="142"/>
      <c r="F86" s="140"/>
      <c r="G86" s="125"/>
      <c r="H86" s="126"/>
      <c r="I86" s="124"/>
      <c r="J86" s="124"/>
      <c r="K86" s="124"/>
      <c r="L86" s="124"/>
      <c r="M86" s="124"/>
      <c r="N86" s="343"/>
      <c r="O86" s="343"/>
      <c r="P86" s="34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16" s="3" customFormat="1" ht="18.75">
      <c r="A87" s="143" t="str">
        <f>A81</f>
        <v>30.12.14</v>
      </c>
      <c r="B87" s="15">
        <v>7.1</v>
      </c>
      <c r="C87" s="15">
        <v>7.69</v>
      </c>
      <c r="D87" s="48">
        <v>11</v>
      </c>
      <c r="E87" s="45">
        <v>7.53</v>
      </c>
      <c r="F87" s="15">
        <v>7.69</v>
      </c>
      <c r="G87" s="48">
        <v>11</v>
      </c>
      <c r="H87" s="151"/>
      <c r="I87" s="130"/>
      <c r="J87" s="130"/>
      <c r="K87" s="130"/>
      <c r="L87" s="130"/>
      <c r="M87" s="130"/>
      <c r="N87" s="130"/>
      <c r="O87" s="130"/>
      <c r="P87" s="130"/>
    </row>
    <row r="88" spans="1:16" s="3" customFormat="1" ht="18.75">
      <c r="A88" s="144" t="str">
        <f>A82</f>
        <v>30.08.15</v>
      </c>
      <c r="B88" s="15">
        <v>8.6</v>
      </c>
      <c r="C88" s="15">
        <v>8.4</v>
      </c>
      <c r="D88" s="48">
        <v>11</v>
      </c>
      <c r="E88" s="45">
        <v>8.6</v>
      </c>
      <c r="F88" s="15">
        <v>8.4</v>
      </c>
      <c r="G88" s="48">
        <v>11</v>
      </c>
      <c r="H88" s="151"/>
      <c r="I88" s="130"/>
      <c r="J88" s="130"/>
      <c r="K88" s="130"/>
      <c r="L88" s="130"/>
      <c r="M88" s="130"/>
      <c r="N88" s="130"/>
      <c r="O88" s="130"/>
      <c r="P88" s="130"/>
    </row>
    <row r="89" spans="1:16" s="3" customFormat="1" ht="18.75">
      <c r="A89" s="144" t="str">
        <f>A83</f>
        <v>30.09.15</v>
      </c>
      <c r="B89" s="15">
        <v>8.6</v>
      </c>
      <c r="C89" s="15">
        <v>8.4</v>
      </c>
      <c r="D89" s="48">
        <v>11</v>
      </c>
      <c r="E89" s="45">
        <v>8.6</v>
      </c>
      <c r="F89" s="15">
        <v>8.4</v>
      </c>
      <c r="G89" s="48">
        <v>11</v>
      </c>
      <c r="H89" s="151"/>
      <c r="I89" s="130"/>
      <c r="J89" s="130"/>
      <c r="K89" s="130"/>
      <c r="L89" s="130"/>
      <c r="M89" s="130"/>
      <c r="N89" s="130"/>
      <c r="O89" s="130"/>
      <c r="P89" s="130"/>
    </row>
    <row r="90" spans="1:16" s="3" customFormat="1" ht="18">
      <c r="A90" s="145" t="s">
        <v>66</v>
      </c>
      <c r="B90" s="19">
        <f aca="true" t="shared" si="6" ref="B90:G90">B89/B87*100</f>
        <v>121.12676056338027</v>
      </c>
      <c r="C90" s="19">
        <f t="shared" si="6"/>
        <v>109.2327698309493</v>
      </c>
      <c r="D90" s="49">
        <f t="shared" si="6"/>
        <v>100</v>
      </c>
      <c r="E90" s="46">
        <f t="shared" si="6"/>
        <v>114.2098273572377</v>
      </c>
      <c r="F90" s="19">
        <f t="shared" si="6"/>
        <v>109.2327698309493</v>
      </c>
      <c r="G90" s="49">
        <f t="shared" si="6"/>
        <v>100</v>
      </c>
      <c r="H90" s="151"/>
      <c r="I90" s="130"/>
      <c r="J90" s="130"/>
      <c r="K90" s="130"/>
      <c r="L90" s="130"/>
      <c r="M90" s="130"/>
      <c r="N90" s="130"/>
      <c r="O90" s="130"/>
      <c r="P90" s="130"/>
    </row>
    <row r="91" spans="1:16" s="3" customFormat="1" ht="18">
      <c r="A91" s="146" t="s">
        <v>9</v>
      </c>
      <c r="B91" s="47">
        <f aca="true" t="shared" si="7" ref="B91:G91">B89/B88*100</f>
        <v>100</v>
      </c>
      <c r="C91" s="47">
        <f t="shared" si="7"/>
        <v>100</v>
      </c>
      <c r="D91" s="50">
        <f t="shared" si="7"/>
        <v>100</v>
      </c>
      <c r="E91" s="47">
        <f t="shared" si="7"/>
        <v>100</v>
      </c>
      <c r="F91" s="16">
        <f t="shared" si="7"/>
        <v>100</v>
      </c>
      <c r="G91" s="50">
        <f t="shared" si="7"/>
        <v>100</v>
      </c>
      <c r="H91" s="151"/>
      <c r="I91" s="130"/>
      <c r="J91" s="130"/>
      <c r="K91" s="130"/>
      <c r="L91" s="130"/>
      <c r="M91" s="130"/>
      <c r="N91" s="130"/>
      <c r="O91" s="130"/>
      <c r="P91" s="130"/>
    </row>
    <row r="92" spans="1:57" s="2" customFormat="1" ht="18">
      <c r="A92" s="123" t="s">
        <v>25</v>
      </c>
      <c r="B92" s="140"/>
      <c r="C92" s="140"/>
      <c r="D92" s="141"/>
      <c r="E92" s="142"/>
      <c r="F92" s="140"/>
      <c r="G92" s="137"/>
      <c r="H92" s="346" t="s">
        <v>144</v>
      </c>
      <c r="I92" s="348"/>
      <c r="J92" s="348"/>
      <c r="K92" s="124"/>
      <c r="L92" s="124"/>
      <c r="M92" s="124"/>
      <c r="N92" s="343"/>
      <c r="O92" s="343"/>
      <c r="P92" s="34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16" s="3" customFormat="1" ht="18.75">
      <c r="A93" s="143" t="str">
        <f>A87</f>
        <v>30.12.14</v>
      </c>
      <c r="B93" s="89">
        <v>7.1</v>
      </c>
      <c r="C93" s="15"/>
      <c r="D93" s="48">
        <v>7.8</v>
      </c>
      <c r="E93" s="45">
        <v>6.89</v>
      </c>
      <c r="F93" s="15"/>
      <c r="G93" s="48">
        <v>7.75</v>
      </c>
      <c r="H93" s="45">
        <v>5.07</v>
      </c>
      <c r="I93" s="89">
        <v>5.7</v>
      </c>
      <c r="J93" s="89">
        <v>5.7</v>
      </c>
      <c r="K93" s="130"/>
      <c r="L93" s="130"/>
      <c r="M93" s="130"/>
      <c r="N93" s="130"/>
      <c r="O93" s="130"/>
      <c r="P93" s="130"/>
    </row>
    <row r="94" spans="1:16" s="3" customFormat="1" ht="18.75">
      <c r="A94" s="144" t="str">
        <f>A88</f>
        <v>30.08.15</v>
      </c>
      <c r="B94" s="89">
        <v>10.28</v>
      </c>
      <c r="C94" s="15"/>
      <c r="D94" s="48">
        <v>12.9</v>
      </c>
      <c r="E94" s="45">
        <v>10.28</v>
      </c>
      <c r="F94" s="15"/>
      <c r="G94" s="48">
        <v>12.1</v>
      </c>
      <c r="H94" s="45">
        <v>8</v>
      </c>
      <c r="I94" s="89">
        <v>8.57</v>
      </c>
      <c r="J94" s="89">
        <v>8.57</v>
      </c>
      <c r="K94" s="130"/>
      <c r="L94" s="130"/>
      <c r="M94" s="130"/>
      <c r="N94" s="130"/>
      <c r="O94" s="130"/>
      <c r="P94" s="130"/>
    </row>
    <row r="95" spans="1:16" s="3" customFormat="1" ht="18.75">
      <c r="A95" s="144" t="str">
        <f>A89</f>
        <v>30.09.15</v>
      </c>
      <c r="B95" s="89">
        <v>10.28</v>
      </c>
      <c r="C95" s="15"/>
      <c r="D95" s="48">
        <v>12.9</v>
      </c>
      <c r="E95" s="45">
        <v>10.28</v>
      </c>
      <c r="F95" s="15"/>
      <c r="G95" s="48">
        <v>12.1</v>
      </c>
      <c r="H95" s="45">
        <v>8</v>
      </c>
      <c r="I95" s="89">
        <v>8.57</v>
      </c>
      <c r="J95" s="89">
        <v>8.57</v>
      </c>
      <c r="K95" s="130"/>
      <c r="L95" s="130"/>
      <c r="M95" s="130"/>
      <c r="N95" s="130"/>
      <c r="O95" s="130"/>
      <c r="P95" s="130"/>
    </row>
    <row r="96" spans="1:16" s="3" customFormat="1" ht="18">
      <c r="A96" s="145" t="s">
        <v>66</v>
      </c>
      <c r="B96" s="19">
        <f>B95/B93*100</f>
        <v>144.7887323943662</v>
      </c>
      <c r="C96" s="19"/>
      <c r="D96" s="49">
        <f>D95/D93*100</f>
        <v>165.3846153846154</v>
      </c>
      <c r="E96" s="46">
        <f>E95/E93*100</f>
        <v>149.20174165457186</v>
      </c>
      <c r="F96" s="19"/>
      <c r="G96" s="49">
        <f>G95/G93*100</f>
        <v>156.1290322580645</v>
      </c>
      <c r="H96" s="46">
        <f>H95/H93*100</f>
        <v>157.79092702169623</v>
      </c>
      <c r="I96" s="19">
        <f>I95/I93*100</f>
        <v>150.35087719298247</v>
      </c>
      <c r="J96" s="19">
        <f>J95/J93*100</f>
        <v>150.35087719298247</v>
      </c>
      <c r="K96" s="19"/>
      <c r="L96" s="19"/>
      <c r="M96" s="19"/>
      <c r="N96" s="130"/>
      <c r="O96" s="130"/>
      <c r="P96" s="130"/>
    </row>
    <row r="97" spans="1:16" s="3" customFormat="1" ht="18">
      <c r="A97" s="146" t="s">
        <v>9</v>
      </c>
      <c r="B97" s="16">
        <f>B95/B94*100</f>
        <v>100</v>
      </c>
      <c r="C97" s="16"/>
      <c r="D97" s="50">
        <f>D95/D94*100</f>
        <v>100</v>
      </c>
      <c r="E97" s="47">
        <f>E95/E94*100</f>
        <v>100</v>
      </c>
      <c r="F97" s="16"/>
      <c r="G97" s="50">
        <f>G95/G94*100</f>
        <v>100</v>
      </c>
      <c r="H97" s="47">
        <f>H95/H94*100</f>
        <v>100</v>
      </c>
      <c r="I97" s="16">
        <f>I95/I94*100</f>
        <v>100</v>
      </c>
      <c r="J97" s="16">
        <f>J95/J94*100</f>
        <v>100</v>
      </c>
      <c r="K97" s="130"/>
      <c r="L97" s="130"/>
      <c r="M97" s="130"/>
      <c r="N97" s="130"/>
      <c r="O97" s="130"/>
      <c r="P97" s="130"/>
    </row>
    <row r="98" spans="1:57" s="2" customFormat="1" ht="18">
      <c r="A98" s="123" t="s">
        <v>26</v>
      </c>
      <c r="B98" s="140"/>
      <c r="C98" s="140"/>
      <c r="D98" s="141"/>
      <c r="E98" s="142"/>
      <c r="F98" s="140"/>
      <c r="G98" s="137"/>
      <c r="H98" s="138"/>
      <c r="I98" s="139"/>
      <c r="J98" s="139"/>
      <c r="K98" s="139"/>
      <c r="L98" s="139"/>
      <c r="M98" s="139"/>
      <c r="N98" s="343"/>
      <c r="O98" s="343"/>
      <c r="P98" s="34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16" s="3" customFormat="1" ht="18">
      <c r="A99" s="155" t="str">
        <f>A93</f>
        <v>30.12.14</v>
      </c>
      <c r="B99" s="95">
        <v>6.67</v>
      </c>
      <c r="C99" s="95"/>
      <c r="D99" s="96"/>
      <c r="E99" s="368" t="s">
        <v>52</v>
      </c>
      <c r="F99" s="341"/>
      <c r="G99" s="329"/>
      <c r="H99" s="51"/>
      <c r="I99" s="18"/>
      <c r="J99" s="18"/>
      <c r="K99" s="130"/>
      <c r="L99" s="18"/>
      <c r="M99" s="18"/>
      <c r="N99" s="130"/>
      <c r="O99" s="130"/>
      <c r="P99" s="130"/>
    </row>
    <row r="100" spans="1:16" s="3" customFormat="1" ht="18.75">
      <c r="A100" s="144" t="str">
        <f>A94</f>
        <v>30.08.15</v>
      </c>
      <c r="B100" s="95">
        <v>8.87</v>
      </c>
      <c r="C100" s="95"/>
      <c r="D100" s="96"/>
      <c r="E100" s="368"/>
      <c r="F100" s="341"/>
      <c r="G100" s="329"/>
      <c r="H100" s="51"/>
      <c r="I100" s="18"/>
      <c r="J100" s="18"/>
      <c r="K100" s="130"/>
      <c r="L100" s="18"/>
      <c r="M100" s="18"/>
      <c r="N100" s="130"/>
      <c r="O100" s="130"/>
      <c r="P100" s="130"/>
    </row>
    <row r="101" spans="1:16" s="3" customFormat="1" ht="18.75">
      <c r="A101" s="144" t="str">
        <f>A95</f>
        <v>30.09.15</v>
      </c>
      <c r="B101" s="95">
        <v>8.87</v>
      </c>
      <c r="C101" s="95"/>
      <c r="D101" s="96"/>
      <c r="E101" s="368"/>
      <c r="F101" s="341"/>
      <c r="G101" s="329"/>
      <c r="H101" s="51"/>
      <c r="I101" s="18"/>
      <c r="J101" s="18"/>
      <c r="K101" s="130"/>
      <c r="L101" s="18"/>
      <c r="M101" s="18"/>
      <c r="N101" s="130"/>
      <c r="O101" s="130"/>
      <c r="P101" s="130"/>
    </row>
    <row r="102" spans="1:16" s="3" customFormat="1" ht="18">
      <c r="A102" s="145" t="s">
        <v>66</v>
      </c>
      <c r="B102" s="19">
        <f>B101/B99*100</f>
        <v>132.98350824587706</v>
      </c>
      <c r="C102" s="19"/>
      <c r="D102" s="49"/>
      <c r="E102" s="368"/>
      <c r="F102" s="341"/>
      <c r="G102" s="329"/>
      <c r="H102" s="46"/>
      <c r="I102" s="19"/>
      <c r="J102" s="19"/>
      <c r="K102" s="19"/>
      <c r="L102" s="19"/>
      <c r="M102" s="19"/>
      <c r="N102" s="130"/>
      <c r="O102" s="130"/>
      <c r="P102" s="130"/>
    </row>
    <row r="103" spans="1:16" s="3" customFormat="1" ht="18">
      <c r="A103" s="146" t="s">
        <v>9</v>
      </c>
      <c r="B103" s="16">
        <f>B101/B100*100</f>
        <v>100</v>
      </c>
      <c r="C103" s="16"/>
      <c r="D103" s="50"/>
      <c r="E103" s="368"/>
      <c r="F103" s="341"/>
      <c r="G103" s="329"/>
      <c r="H103" s="47"/>
      <c r="I103" s="16"/>
      <c r="J103" s="16"/>
      <c r="K103" s="130"/>
      <c r="L103" s="16"/>
      <c r="M103" s="16"/>
      <c r="N103" s="130"/>
      <c r="O103" s="130"/>
      <c r="P103" s="130"/>
    </row>
    <row r="104" spans="1:57" s="2" customFormat="1" ht="18">
      <c r="A104" s="123" t="s">
        <v>28</v>
      </c>
      <c r="B104" s="140"/>
      <c r="C104" s="140"/>
      <c r="D104" s="141"/>
      <c r="E104" s="142"/>
      <c r="F104" s="140"/>
      <c r="G104" s="125"/>
      <c r="H104" s="126"/>
      <c r="I104" s="124"/>
      <c r="J104" s="124"/>
      <c r="K104" s="124"/>
      <c r="L104" s="124"/>
      <c r="M104" s="124"/>
      <c r="N104" s="343"/>
      <c r="O104" s="343"/>
      <c r="P104" s="34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16" s="3" customFormat="1" ht="18.75">
      <c r="A105" s="155" t="str">
        <f>A99</f>
        <v>30.12.14</v>
      </c>
      <c r="B105" s="15">
        <v>6.2</v>
      </c>
      <c r="C105" s="15"/>
      <c r="D105" s="48">
        <v>8.07</v>
      </c>
      <c r="E105" s="368" t="s">
        <v>52</v>
      </c>
      <c r="F105" s="341"/>
      <c r="G105" s="329"/>
      <c r="H105" s="151"/>
      <c r="I105" s="130"/>
      <c r="J105" s="130"/>
      <c r="K105" s="130"/>
      <c r="L105" s="130"/>
      <c r="M105" s="130"/>
      <c r="N105" s="130"/>
      <c r="O105" s="130"/>
      <c r="P105" s="130"/>
    </row>
    <row r="106" spans="1:16" s="3" customFormat="1" ht="18.75">
      <c r="A106" s="144" t="str">
        <f>A100</f>
        <v>30.08.15</v>
      </c>
      <c r="B106" s="15">
        <v>9.94</v>
      </c>
      <c r="C106" s="15"/>
      <c r="D106" s="48">
        <v>11.33</v>
      </c>
      <c r="E106" s="368"/>
      <c r="F106" s="341"/>
      <c r="G106" s="329"/>
      <c r="H106" s="151"/>
      <c r="I106" s="130"/>
      <c r="J106" s="130"/>
      <c r="K106" s="130"/>
      <c r="L106" s="130"/>
      <c r="M106" s="130"/>
      <c r="N106" s="130"/>
      <c r="O106" s="130"/>
      <c r="P106" s="130"/>
    </row>
    <row r="107" spans="1:16" s="3" customFormat="1" ht="18.75">
      <c r="A107" s="144" t="str">
        <f>A101</f>
        <v>30.09.15</v>
      </c>
      <c r="B107" s="15">
        <v>9.94</v>
      </c>
      <c r="C107" s="15"/>
      <c r="D107" s="48">
        <v>11.33</v>
      </c>
      <c r="E107" s="368"/>
      <c r="F107" s="341"/>
      <c r="G107" s="329"/>
      <c r="H107" s="151"/>
      <c r="I107" s="130"/>
      <c r="J107" s="130"/>
      <c r="K107" s="130"/>
      <c r="L107" s="130"/>
      <c r="M107" s="130"/>
      <c r="N107" s="130"/>
      <c r="O107" s="130"/>
      <c r="P107" s="130"/>
    </row>
    <row r="108" spans="1:16" s="3" customFormat="1" ht="18">
      <c r="A108" s="145" t="s">
        <v>66</v>
      </c>
      <c r="B108" s="19">
        <f>B107/B105*100</f>
        <v>160.32258064516128</v>
      </c>
      <c r="C108" s="19"/>
      <c r="D108" s="49">
        <f>D107/D105*100</f>
        <v>140.39653035935564</v>
      </c>
      <c r="E108" s="368"/>
      <c r="F108" s="341"/>
      <c r="G108" s="329"/>
      <c r="H108" s="151"/>
      <c r="I108" s="130"/>
      <c r="J108" s="130"/>
      <c r="K108" s="130"/>
      <c r="L108" s="130"/>
      <c r="M108" s="130"/>
      <c r="N108" s="130"/>
      <c r="O108" s="130"/>
      <c r="P108" s="130"/>
    </row>
    <row r="109" spans="1:16" s="3" customFormat="1" ht="18">
      <c r="A109" s="146" t="s">
        <v>9</v>
      </c>
      <c r="B109" s="16">
        <f>B107/B106*100</f>
        <v>100</v>
      </c>
      <c r="C109" s="16"/>
      <c r="D109" s="50">
        <f>D107/D106*100</f>
        <v>100</v>
      </c>
      <c r="E109" s="368"/>
      <c r="F109" s="341"/>
      <c r="G109" s="329"/>
      <c r="H109" s="151"/>
      <c r="I109" s="130"/>
      <c r="J109" s="130"/>
      <c r="K109" s="130"/>
      <c r="L109" s="130"/>
      <c r="M109" s="130"/>
      <c r="N109" s="130"/>
      <c r="O109" s="130"/>
      <c r="P109" s="130"/>
    </row>
    <row r="110" spans="1:57" s="35" customFormat="1" ht="15.75">
      <c r="A110" s="358" t="s">
        <v>146</v>
      </c>
      <c r="B110" s="353" t="s">
        <v>60</v>
      </c>
      <c r="C110" s="353"/>
      <c r="D110" s="354"/>
      <c r="E110" s="352" t="s">
        <v>61</v>
      </c>
      <c r="F110" s="353"/>
      <c r="G110" s="354"/>
      <c r="H110" s="365" t="s">
        <v>63</v>
      </c>
      <c r="I110" s="365"/>
      <c r="J110" s="365"/>
      <c r="K110" s="365"/>
      <c r="L110" s="365"/>
      <c r="M110" s="365"/>
      <c r="N110" s="153"/>
      <c r="O110" s="153"/>
      <c r="P110" s="153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s="33" customFormat="1" ht="63">
      <c r="A111" s="358"/>
      <c r="B111" s="119" t="s">
        <v>57</v>
      </c>
      <c r="C111" s="119" t="s">
        <v>55</v>
      </c>
      <c r="D111" s="121" t="s">
        <v>58</v>
      </c>
      <c r="E111" s="122" t="s">
        <v>57</v>
      </c>
      <c r="F111" s="119" t="s">
        <v>55</v>
      </c>
      <c r="G111" s="121" t="s">
        <v>58</v>
      </c>
      <c r="H111" s="122" t="s">
        <v>57</v>
      </c>
      <c r="I111" s="119" t="s">
        <v>55</v>
      </c>
      <c r="J111" s="119" t="s">
        <v>58</v>
      </c>
      <c r="K111" s="119" t="s">
        <v>57</v>
      </c>
      <c r="L111" s="119" t="s">
        <v>55</v>
      </c>
      <c r="M111" s="119" t="s">
        <v>58</v>
      </c>
      <c r="N111" s="154"/>
      <c r="O111" s="154"/>
      <c r="P111" s="154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16" s="3" customFormat="1" ht="18.75">
      <c r="A112" s="355" t="s">
        <v>10</v>
      </c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130"/>
      <c r="O112" s="130"/>
      <c r="P112" s="130"/>
    </row>
    <row r="113" spans="1:57" s="2" customFormat="1" ht="18">
      <c r="A113" s="123" t="s">
        <v>27</v>
      </c>
      <c r="B113" s="140"/>
      <c r="C113" s="140"/>
      <c r="D113" s="141"/>
      <c r="E113" s="142"/>
      <c r="F113" s="140"/>
      <c r="G113" s="125"/>
      <c r="H113" s="156"/>
      <c r="I113" s="147"/>
      <c r="J113" s="147"/>
      <c r="K113" s="124"/>
      <c r="L113" s="124"/>
      <c r="M113" s="124"/>
      <c r="N113" s="343"/>
      <c r="O113" s="343"/>
      <c r="P113" s="34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1:16" s="3" customFormat="1" ht="18.75">
      <c r="A114" s="155" t="str">
        <f>A105</f>
        <v>30.12.14</v>
      </c>
      <c r="B114" s="15"/>
      <c r="C114" s="15"/>
      <c r="D114" s="48"/>
      <c r="E114" s="45"/>
      <c r="F114" s="15"/>
      <c r="G114" s="48"/>
      <c r="H114" s="46"/>
      <c r="I114" s="130"/>
      <c r="J114" s="130"/>
      <c r="K114" s="130"/>
      <c r="L114" s="130"/>
      <c r="M114" s="130"/>
      <c r="N114" s="130"/>
      <c r="O114" s="130"/>
      <c r="P114" s="130"/>
    </row>
    <row r="115" spans="1:16" s="3" customFormat="1" ht="18.75">
      <c r="A115" s="144" t="str">
        <f>A106</f>
        <v>30.08.15</v>
      </c>
      <c r="B115" s="15"/>
      <c r="C115" s="15"/>
      <c r="D115" s="48"/>
      <c r="E115" s="45"/>
      <c r="F115" s="15"/>
      <c r="G115" s="48"/>
      <c r="H115" s="151"/>
      <c r="I115" s="130"/>
      <c r="J115" s="130"/>
      <c r="K115" s="130"/>
      <c r="L115" s="130"/>
      <c r="M115" s="130"/>
      <c r="N115" s="130"/>
      <c r="O115" s="130"/>
      <c r="P115" s="130"/>
    </row>
    <row r="116" spans="1:16" s="3" customFormat="1" ht="18.75">
      <c r="A116" s="144" t="str">
        <f>A107</f>
        <v>30.09.15</v>
      </c>
      <c r="B116" s="15"/>
      <c r="C116" s="15"/>
      <c r="D116" s="48"/>
      <c r="E116" s="45"/>
      <c r="F116" s="15"/>
      <c r="G116" s="48"/>
      <c r="H116" s="151"/>
      <c r="I116" s="130"/>
      <c r="J116" s="130"/>
      <c r="K116" s="130"/>
      <c r="L116" s="130"/>
      <c r="M116" s="130"/>
      <c r="N116" s="130"/>
      <c r="O116" s="130"/>
      <c r="P116" s="130"/>
    </row>
    <row r="117" spans="1:16" s="3" customFormat="1" ht="18">
      <c r="A117" s="145" t="s">
        <v>66</v>
      </c>
      <c r="B117" s="19"/>
      <c r="C117" s="19"/>
      <c r="D117" s="49"/>
      <c r="E117" s="46"/>
      <c r="F117" s="19"/>
      <c r="G117" s="49"/>
      <c r="H117" s="151"/>
      <c r="I117" s="130"/>
      <c r="J117" s="130"/>
      <c r="K117" s="130"/>
      <c r="L117" s="130"/>
      <c r="M117" s="130"/>
      <c r="N117" s="130"/>
      <c r="O117" s="130"/>
      <c r="P117" s="130"/>
    </row>
    <row r="118" spans="1:16" s="3" customFormat="1" ht="18">
      <c r="A118" s="146" t="s">
        <v>9</v>
      </c>
      <c r="B118" s="16"/>
      <c r="C118" s="16"/>
      <c r="D118" s="50"/>
      <c r="E118" s="47"/>
      <c r="F118" s="16"/>
      <c r="G118" s="50"/>
      <c r="H118" s="151"/>
      <c r="I118" s="130"/>
      <c r="J118" s="130"/>
      <c r="K118" s="130"/>
      <c r="L118" s="130"/>
      <c r="M118" s="130"/>
      <c r="N118" s="130"/>
      <c r="O118" s="130"/>
      <c r="P118" s="130"/>
    </row>
    <row r="119" spans="1:57" s="2" customFormat="1" ht="18">
      <c r="A119" s="123" t="s">
        <v>29</v>
      </c>
      <c r="B119" s="140"/>
      <c r="C119" s="140"/>
      <c r="D119" s="141"/>
      <c r="E119" s="142"/>
      <c r="F119" s="140"/>
      <c r="G119" s="137"/>
      <c r="H119" s="347" t="s">
        <v>72</v>
      </c>
      <c r="I119" s="349"/>
      <c r="J119" s="349"/>
      <c r="K119" s="331" t="s">
        <v>140</v>
      </c>
      <c r="L119" s="364"/>
      <c r="M119" s="347"/>
      <c r="N119" s="343"/>
      <c r="O119" s="343"/>
      <c r="P119" s="34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1:16" s="3" customFormat="1" ht="18.75">
      <c r="A120" s="155" t="str">
        <f>A114</f>
        <v>30.12.14</v>
      </c>
      <c r="B120" s="15">
        <v>6.66</v>
      </c>
      <c r="C120" s="15"/>
      <c r="D120" s="48">
        <v>6.66</v>
      </c>
      <c r="E120" s="45">
        <v>6.66</v>
      </c>
      <c r="F120" s="15"/>
      <c r="G120" s="48"/>
      <c r="H120" s="17">
        <v>6.28</v>
      </c>
      <c r="I120" s="17"/>
      <c r="J120" s="17">
        <v>7.5</v>
      </c>
      <c r="K120" s="17"/>
      <c r="L120" s="17">
        <v>6.66</v>
      </c>
      <c r="M120" s="17">
        <v>5</v>
      </c>
      <c r="N120" s="130"/>
      <c r="O120" s="130"/>
      <c r="P120" s="130"/>
    </row>
    <row r="121" spans="1:16" s="3" customFormat="1" ht="18.75">
      <c r="A121" s="144" t="str">
        <f>A115</f>
        <v>30.08.15</v>
      </c>
      <c r="B121" s="15">
        <v>9</v>
      </c>
      <c r="C121" s="15"/>
      <c r="D121" s="48">
        <v>9</v>
      </c>
      <c r="E121" s="45">
        <v>9</v>
      </c>
      <c r="F121" s="15"/>
      <c r="G121" s="48"/>
      <c r="H121" s="17">
        <v>8.92</v>
      </c>
      <c r="I121" s="17"/>
      <c r="J121" s="17">
        <v>10.83</v>
      </c>
      <c r="K121" s="17"/>
      <c r="L121" s="17">
        <v>9.16</v>
      </c>
      <c r="M121" s="17"/>
      <c r="N121" s="130"/>
      <c r="O121" s="130"/>
      <c r="P121" s="130"/>
    </row>
    <row r="122" spans="1:16" s="3" customFormat="1" ht="18.75">
      <c r="A122" s="144" t="str">
        <f>A116</f>
        <v>30.09.15</v>
      </c>
      <c r="B122" s="15">
        <v>9</v>
      </c>
      <c r="C122" s="15"/>
      <c r="D122" s="48">
        <v>9</v>
      </c>
      <c r="E122" s="45">
        <v>9</v>
      </c>
      <c r="F122" s="15"/>
      <c r="G122" s="48"/>
      <c r="H122" s="17">
        <v>8.92</v>
      </c>
      <c r="I122" s="17"/>
      <c r="J122" s="17">
        <v>10.83</v>
      </c>
      <c r="K122" s="17"/>
      <c r="L122" s="17">
        <v>9.16</v>
      </c>
      <c r="M122" s="17"/>
      <c r="N122" s="130"/>
      <c r="O122" s="130"/>
      <c r="P122" s="130"/>
    </row>
    <row r="123" spans="1:16" s="3" customFormat="1" ht="18">
      <c r="A123" s="145" t="s">
        <v>66</v>
      </c>
      <c r="B123" s="19">
        <f>B122/B120*100</f>
        <v>135.13513513513513</v>
      </c>
      <c r="C123" s="19"/>
      <c r="D123" s="49">
        <f>D122/D120*100</f>
        <v>135.13513513513513</v>
      </c>
      <c r="E123" s="19">
        <f>E122/E120*100</f>
        <v>135.13513513513513</v>
      </c>
      <c r="F123" s="19"/>
      <c r="G123" s="49"/>
      <c r="H123" s="46">
        <f>H122/H120*100</f>
        <v>142.03821656050954</v>
      </c>
      <c r="I123" s="19"/>
      <c r="J123" s="19">
        <f>J122/J120*100</f>
        <v>144.4</v>
      </c>
      <c r="K123" s="19"/>
      <c r="L123" s="19">
        <f>L122/L120*100</f>
        <v>137.53753753753756</v>
      </c>
      <c r="M123" s="19"/>
      <c r="N123" s="130"/>
      <c r="O123" s="130"/>
      <c r="P123" s="130"/>
    </row>
    <row r="124" spans="1:16" s="3" customFormat="1" ht="18">
      <c r="A124" s="146" t="s">
        <v>9</v>
      </c>
      <c r="B124" s="16">
        <f>B122/B121*100</f>
        <v>100</v>
      </c>
      <c r="C124" s="16"/>
      <c r="D124" s="50">
        <f>D122/D121*100</f>
        <v>100</v>
      </c>
      <c r="E124" s="47">
        <f>E122/E121*100</f>
        <v>100</v>
      </c>
      <c r="F124" s="16"/>
      <c r="G124" s="50"/>
      <c r="H124" s="47">
        <f>H122/H121*100</f>
        <v>100</v>
      </c>
      <c r="I124" s="16"/>
      <c r="J124" s="16">
        <f>J122/J121*100</f>
        <v>100</v>
      </c>
      <c r="K124" s="130"/>
      <c r="L124" s="16">
        <f>L122/L121*100</f>
        <v>100</v>
      </c>
      <c r="M124" s="16"/>
      <c r="N124" s="130"/>
      <c r="O124" s="130"/>
      <c r="P124" s="130"/>
    </row>
    <row r="125" spans="1:57" s="2" customFormat="1" ht="18">
      <c r="A125" s="123" t="s">
        <v>30</v>
      </c>
      <c r="B125" s="140"/>
      <c r="C125" s="140"/>
      <c r="D125" s="141"/>
      <c r="E125" s="142"/>
      <c r="F125" s="140"/>
      <c r="G125" s="137"/>
      <c r="H125" s="138"/>
      <c r="I125" s="139"/>
      <c r="J125" s="139"/>
      <c r="K125" s="124"/>
      <c r="L125" s="124"/>
      <c r="M125" s="124"/>
      <c r="N125" s="343"/>
      <c r="O125" s="343"/>
      <c r="P125" s="34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1:16" s="3" customFormat="1" ht="18.75">
      <c r="A126" s="155" t="str">
        <f>A120</f>
        <v>30.12.14</v>
      </c>
      <c r="B126" s="15">
        <v>6.88</v>
      </c>
      <c r="C126" s="15"/>
      <c r="D126" s="48">
        <v>8.45</v>
      </c>
      <c r="E126" s="45">
        <v>6.88</v>
      </c>
      <c r="F126" s="15"/>
      <c r="G126" s="48">
        <v>8.46</v>
      </c>
      <c r="H126" s="51"/>
      <c r="I126" s="24"/>
      <c r="J126" s="24"/>
      <c r="K126" s="130"/>
      <c r="L126" s="130"/>
      <c r="M126" s="130"/>
      <c r="N126" s="130"/>
      <c r="O126" s="130"/>
      <c r="P126" s="130"/>
    </row>
    <row r="127" spans="1:16" s="3" customFormat="1" ht="18.75">
      <c r="A127" s="144" t="str">
        <f>A121</f>
        <v>30.08.15</v>
      </c>
      <c r="B127" s="15">
        <v>7.39</v>
      </c>
      <c r="C127" s="15"/>
      <c r="D127" s="48">
        <v>10.29</v>
      </c>
      <c r="E127" s="45">
        <v>7.44</v>
      </c>
      <c r="F127" s="15"/>
      <c r="G127" s="48">
        <v>10.37</v>
      </c>
      <c r="H127" s="51"/>
      <c r="I127" s="24"/>
      <c r="J127" s="24"/>
      <c r="K127" s="130"/>
      <c r="L127" s="130"/>
      <c r="M127" s="130"/>
      <c r="N127" s="130"/>
      <c r="O127" s="130"/>
      <c r="P127" s="130"/>
    </row>
    <row r="128" spans="1:16" s="3" customFormat="1" ht="18.75">
      <c r="A128" s="144" t="str">
        <f>A122</f>
        <v>30.09.15</v>
      </c>
      <c r="B128" s="15">
        <v>7.39</v>
      </c>
      <c r="C128" s="15"/>
      <c r="D128" s="48">
        <v>10.29</v>
      </c>
      <c r="E128" s="45">
        <v>7.44</v>
      </c>
      <c r="F128" s="15"/>
      <c r="G128" s="48">
        <v>10.37</v>
      </c>
      <c r="H128" s="51"/>
      <c r="I128" s="24"/>
      <c r="J128" s="24"/>
      <c r="K128" s="130"/>
      <c r="L128" s="130"/>
      <c r="M128" s="130"/>
      <c r="N128" s="130"/>
      <c r="O128" s="130"/>
      <c r="P128" s="130"/>
    </row>
    <row r="129" spans="1:16" s="3" customFormat="1" ht="18">
      <c r="A129" s="145" t="s">
        <v>66</v>
      </c>
      <c r="B129" s="19">
        <f>B128/B126*100</f>
        <v>107.41279069767442</v>
      </c>
      <c r="C129" s="19"/>
      <c r="D129" s="49">
        <f>D128/D126*100</f>
        <v>121.77514792899409</v>
      </c>
      <c r="E129" s="46">
        <f>E128/E126*100</f>
        <v>108.13953488372094</v>
      </c>
      <c r="F129" s="19"/>
      <c r="G129" s="49">
        <f>G128/G126*100</f>
        <v>122.57683215130022</v>
      </c>
      <c r="H129" s="46"/>
      <c r="I129" s="19"/>
      <c r="J129" s="19"/>
      <c r="K129" s="19"/>
      <c r="L129" s="19"/>
      <c r="M129" s="19"/>
      <c r="N129" s="130"/>
      <c r="O129" s="130"/>
      <c r="P129" s="130"/>
    </row>
    <row r="130" spans="1:16" s="3" customFormat="1" ht="18">
      <c r="A130" s="146" t="s">
        <v>9</v>
      </c>
      <c r="B130" s="16">
        <f aca="true" t="shared" si="8" ref="B130:G130">B128/B127*100</f>
        <v>100</v>
      </c>
      <c r="C130" s="16"/>
      <c r="D130" s="50">
        <f t="shared" si="8"/>
        <v>100</v>
      </c>
      <c r="E130" s="47">
        <f t="shared" si="8"/>
        <v>100</v>
      </c>
      <c r="F130" s="16"/>
      <c r="G130" s="50">
        <f t="shared" si="8"/>
        <v>100</v>
      </c>
      <c r="H130" s="47"/>
      <c r="I130" s="16"/>
      <c r="J130" s="16"/>
      <c r="K130" s="130"/>
      <c r="L130" s="130"/>
      <c r="M130" s="130"/>
      <c r="N130" s="130"/>
      <c r="O130" s="130"/>
      <c r="P130" s="130"/>
    </row>
    <row r="131" spans="1:57" s="2" customFormat="1" ht="18">
      <c r="A131" s="123" t="s">
        <v>31</v>
      </c>
      <c r="B131" s="140"/>
      <c r="C131" s="140"/>
      <c r="D131" s="141"/>
      <c r="E131" s="142"/>
      <c r="F131" s="140"/>
      <c r="G131" s="137"/>
      <c r="H131" s="138"/>
      <c r="I131" s="139"/>
      <c r="J131" s="139"/>
      <c r="K131" s="124"/>
      <c r="L131" s="124"/>
      <c r="M131" s="124"/>
      <c r="N131" s="343"/>
      <c r="O131" s="343"/>
      <c r="P131" s="34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1:16" s="3" customFormat="1" ht="18.75">
      <c r="A132" s="155" t="str">
        <f>A126</f>
        <v>30.12.14</v>
      </c>
      <c r="B132" s="15">
        <v>6.51</v>
      </c>
      <c r="C132" s="15">
        <v>7.08</v>
      </c>
      <c r="D132" s="48">
        <v>7.84</v>
      </c>
      <c r="E132" s="45"/>
      <c r="F132" s="15"/>
      <c r="G132" s="48"/>
      <c r="H132" s="84"/>
      <c r="I132" s="17"/>
      <c r="J132" s="17"/>
      <c r="K132" s="130"/>
      <c r="L132" s="130"/>
      <c r="M132" s="130"/>
      <c r="N132" s="130"/>
      <c r="O132" s="130"/>
      <c r="P132" s="130"/>
    </row>
    <row r="133" spans="1:16" s="3" customFormat="1" ht="18.75">
      <c r="A133" s="144" t="str">
        <f>A127</f>
        <v>30.08.15</v>
      </c>
      <c r="B133" s="15">
        <v>8.46</v>
      </c>
      <c r="C133" s="15">
        <v>10</v>
      </c>
      <c r="D133" s="48">
        <v>9.37</v>
      </c>
      <c r="E133" s="45"/>
      <c r="F133" s="15"/>
      <c r="G133" s="48"/>
      <c r="H133" s="84"/>
      <c r="I133" s="17"/>
      <c r="J133" s="17"/>
      <c r="K133" s="130"/>
      <c r="L133" s="130"/>
      <c r="M133" s="130"/>
      <c r="N133" s="130"/>
      <c r="O133" s="130"/>
      <c r="P133" s="130"/>
    </row>
    <row r="134" spans="1:16" s="3" customFormat="1" ht="18.75">
      <c r="A134" s="144" t="str">
        <f>A128</f>
        <v>30.09.15</v>
      </c>
      <c r="B134" s="15">
        <v>8.46</v>
      </c>
      <c r="C134" s="15">
        <v>10</v>
      </c>
      <c r="D134" s="48">
        <v>9.37</v>
      </c>
      <c r="E134" s="45"/>
      <c r="F134" s="15"/>
      <c r="G134" s="48"/>
      <c r="H134" s="84"/>
      <c r="I134" s="17"/>
      <c r="J134" s="17"/>
      <c r="K134" s="130"/>
      <c r="L134" s="130"/>
      <c r="M134" s="130"/>
      <c r="N134" s="130"/>
      <c r="O134" s="130"/>
      <c r="P134" s="130"/>
    </row>
    <row r="135" spans="1:16" s="3" customFormat="1" ht="18">
      <c r="A135" s="145" t="s">
        <v>66</v>
      </c>
      <c r="B135" s="19">
        <f>B134/B132*100</f>
        <v>129.95391705069125</v>
      </c>
      <c r="C135" s="19">
        <f>C134/C132*100</f>
        <v>141.24293785310735</v>
      </c>
      <c r="D135" s="49">
        <f>D134/D132*100</f>
        <v>119.51530612244896</v>
      </c>
      <c r="E135" s="46"/>
      <c r="F135" s="19"/>
      <c r="G135" s="49"/>
      <c r="H135" s="46"/>
      <c r="I135" s="19"/>
      <c r="J135" s="19"/>
      <c r="K135" s="19"/>
      <c r="L135" s="19"/>
      <c r="M135" s="19"/>
      <c r="N135" s="130"/>
      <c r="O135" s="130"/>
      <c r="P135" s="130"/>
    </row>
    <row r="136" spans="1:16" s="3" customFormat="1" ht="18">
      <c r="A136" s="146" t="s">
        <v>9</v>
      </c>
      <c r="B136" s="16">
        <f>B134/B133*100</f>
        <v>100</v>
      </c>
      <c r="C136" s="16">
        <f>C134/C133*100</f>
        <v>100</v>
      </c>
      <c r="D136" s="49">
        <f>D134/D133*100</f>
        <v>100</v>
      </c>
      <c r="E136" s="47"/>
      <c r="F136" s="16"/>
      <c r="G136" s="50"/>
      <c r="H136" s="47"/>
      <c r="I136" s="16"/>
      <c r="J136" s="16"/>
      <c r="K136" s="130"/>
      <c r="L136" s="130"/>
      <c r="M136" s="130"/>
      <c r="N136" s="130"/>
      <c r="O136" s="130"/>
      <c r="P136" s="130"/>
    </row>
    <row r="137" spans="1:57" s="2" customFormat="1" ht="18">
      <c r="A137" s="123" t="s">
        <v>32</v>
      </c>
      <c r="B137" s="140"/>
      <c r="C137" s="140"/>
      <c r="D137" s="141"/>
      <c r="E137" s="142"/>
      <c r="F137" s="140"/>
      <c r="G137" s="125"/>
      <c r="H137" s="366" t="s">
        <v>67</v>
      </c>
      <c r="I137" s="367"/>
      <c r="J137" s="367"/>
      <c r="K137" s="124"/>
      <c r="L137" s="124"/>
      <c r="M137" s="124"/>
      <c r="N137" s="343"/>
      <c r="O137" s="343"/>
      <c r="P137" s="34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1:16" s="3" customFormat="1" ht="18.75">
      <c r="A138" s="155" t="str">
        <f>A132</f>
        <v>30.12.14</v>
      </c>
      <c r="B138" s="15">
        <v>6.8</v>
      </c>
      <c r="C138" s="15"/>
      <c r="D138" s="48">
        <v>8.2</v>
      </c>
      <c r="E138" s="45">
        <v>6.8</v>
      </c>
      <c r="F138" s="15"/>
      <c r="G138" s="48">
        <v>8.2</v>
      </c>
      <c r="H138" s="84">
        <v>6.8</v>
      </c>
      <c r="I138" s="17"/>
      <c r="J138" s="17">
        <v>8.2</v>
      </c>
      <c r="K138" s="130"/>
      <c r="L138" s="130"/>
      <c r="M138" s="130"/>
      <c r="N138" s="130"/>
      <c r="O138" s="130"/>
      <c r="P138" s="130"/>
    </row>
    <row r="139" spans="1:16" s="3" customFormat="1" ht="18.75">
      <c r="A139" s="144" t="str">
        <f>A133</f>
        <v>30.08.15</v>
      </c>
      <c r="B139" s="15">
        <v>10.71</v>
      </c>
      <c r="C139" s="15"/>
      <c r="D139" s="48">
        <v>13</v>
      </c>
      <c r="E139" s="45">
        <v>9.28</v>
      </c>
      <c r="F139" s="15">
        <v>10</v>
      </c>
      <c r="G139" s="48">
        <v>13</v>
      </c>
      <c r="H139" s="84">
        <v>10.71</v>
      </c>
      <c r="I139" s="17"/>
      <c r="J139" s="17">
        <v>13</v>
      </c>
      <c r="K139" s="130"/>
      <c r="L139" s="130"/>
      <c r="M139" s="130"/>
      <c r="N139" s="130"/>
      <c r="O139" s="130"/>
      <c r="P139" s="130"/>
    </row>
    <row r="140" spans="1:16" s="3" customFormat="1" ht="18.75">
      <c r="A140" s="144" t="str">
        <f>A134</f>
        <v>30.09.15</v>
      </c>
      <c r="B140" s="15">
        <v>10.71</v>
      </c>
      <c r="C140" s="15"/>
      <c r="D140" s="48">
        <v>13</v>
      </c>
      <c r="E140" s="45">
        <v>9.28</v>
      </c>
      <c r="F140" s="15">
        <v>10</v>
      </c>
      <c r="G140" s="48">
        <v>13</v>
      </c>
      <c r="H140" s="84">
        <v>10.71</v>
      </c>
      <c r="I140" s="17"/>
      <c r="J140" s="17">
        <v>13</v>
      </c>
      <c r="K140" s="130"/>
      <c r="L140" s="130"/>
      <c r="M140" s="130"/>
      <c r="N140" s="130"/>
      <c r="O140" s="130"/>
      <c r="P140" s="130"/>
    </row>
    <row r="141" spans="1:16" s="3" customFormat="1" ht="18">
      <c r="A141" s="145" t="s">
        <v>66</v>
      </c>
      <c r="B141" s="19">
        <f aca="true" t="shared" si="9" ref="B141:J141">B140/B138*100</f>
        <v>157.50000000000003</v>
      </c>
      <c r="C141" s="19"/>
      <c r="D141" s="49">
        <f t="shared" si="9"/>
        <v>158.53658536585365</v>
      </c>
      <c r="E141" s="46">
        <f t="shared" si="9"/>
        <v>136.47058823529412</v>
      </c>
      <c r="F141" s="19"/>
      <c r="G141" s="49">
        <f t="shared" si="9"/>
        <v>158.53658536585365</v>
      </c>
      <c r="H141" s="46">
        <f t="shared" si="9"/>
        <v>157.50000000000003</v>
      </c>
      <c r="I141" s="19"/>
      <c r="J141" s="19">
        <f t="shared" si="9"/>
        <v>158.53658536585365</v>
      </c>
      <c r="K141" s="19"/>
      <c r="L141" s="19"/>
      <c r="M141" s="19"/>
      <c r="N141" s="130"/>
      <c r="O141" s="130"/>
      <c r="P141" s="130"/>
    </row>
    <row r="142" spans="1:16" s="3" customFormat="1" ht="18">
      <c r="A142" s="146" t="s">
        <v>9</v>
      </c>
      <c r="B142" s="16">
        <f aca="true" t="shared" si="10" ref="B142:J142">B140/B139*100</f>
        <v>100</v>
      </c>
      <c r="C142" s="16"/>
      <c r="D142" s="50">
        <f t="shared" si="10"/>
        <v>100</v>
      </c>
      <c r="E142" s="103">
        <f t="shared" si="10"/>
        <v>100</v>
      </c>
      <c r="F142" s="16">
        <f t="shared" si="10"/>
        <v>100</v>
      </c>
      <c r="G142" s="104">
        <f t="shared" si="10"/>
        <v>100</v>
      </c>
      <c r="H142" s="47">
        <f t="shared" si="10"/>
        <v>100</v>
      </c>
      <c r="I142" s="16"/>
      <c r="J142" s="16">
        <f t="shared" si="10"/>
        <v>100</v>
      </c>
      <c r="K142" s="130"/>
      <c r="L142" s="130"/>
      <c r="M142" s="130"/>
      <c r="N142" s="130"/>
      <c r="O142" s="130"/>
      <c r="P142" s="130"/>
    </row>
    <row r="143" spans="1:57" s="2" customFormat="1" ht="18">
      <c r="A143" s="123" t="s">
        <v>68</v>
      </c>
      <c r="B143" s="140"/>
      <c r="C143" s="140"/>
      <c r="D143" s="141"/>
      <c r="E143" s="142"/>
      <c r="F143" s="140"/>
      <c r="G143" s="125"/>
      <c r="H143" s="126"/>
      <c r="I143" s="124"/>
      <c r="J143" s="124"/>
      <c r="K143" s="330"/>
      <c r="L143" s="343"/>
      <c r="M143" s="343"/>
      <c r="N143" s="343"/>
      <c r="O143" s="343"/>
      <c r="P143" s="34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1:16" s="3" customFormat="1" ht="18.75">
      <c r="A144" s="155" t="str">
        <f>A138</f>
        <v>30.12.14</v>
      </c>
      <c r="B144" s="15">
        <v>6.89</v>
      </c>
      <c r="C144" s="15"/>
      <c r="D144" s="48"/>
      <c r="E144" s="45">
        <v>6.4</v>
      </c>
      <c r="F144" s="15"/>
      <c r="G144" s="96"/>
      <c r="H144" s="151"/>
      <c r="I144" s="130"/>
      <c r="J144" s="130"/>
      <c r="K144" s="130"/>
      <c r="L144" s="130"/>
      <c r="M144" s="130"/>
      <c r="N144" s="130"/>
      <c r="O144" s="130"/>
      <c r="P144" s="130"/>
    </row>
    <row r="145" spans="1:16" s="3" customFormat="1" ht="18.75">
      <c r="A145" s="144" t="str">
        <f>A139</f>
        <v>30.08.15</v>
      </c>
      <c r="B145" s="15">
        <v>9.09</v>
      </c>
      <c r="C145" s="15"/>
      <c r="D145" s="48">
        <v>12.19</v>
      </c>
      <c r="E145" s="45">
        <v>8.67</v>
      </c>
      <c r="F145" s="15"/>
      <c r="G145" s="96">
        <v>12.75</v>
      </c>
      <c r="H145" s="151"/>
      <c r="I145" s="130"/>
      <c r="J145" s="130"/>
      <c r="K145" s="130"/>
      <c r="L145" s="130"/>
      <c r="M145" s="130"/>
      <c r="N145" s="130"/>
      <c r="O145" s="130"/>
      <c r="P145" s="130"/>
    </row>
    <row r="146" spans="1:16" s="3" customFormat="1" ht="18.75">
      <c r="A146" s="144" t="str">
        <f>A140</f>
        <v>30.09.15</v>
      </c>
      <c r="B146" s="15">
        <v>9.09</v>
      </c>
      <c r="C146" s="15"/>
      <c r="D146" s="48">
        <v>13.9</v>
      </c>
      <c r="E146" s="45">
        <v>8.67</v>
      </c>
      <c r="F146" s="15"/>
      <c r="G146" s="96">
        <v>12.75</v>
      </c>
      <c r="H146" s="151"/>
      <c r="I146" s="130"/>
      <c r="J146" s="130"/>
      <c r="K146" s="130"/>
      <c r="L146" s="130"/>
      <c r="M146" s="130"/>
      <c r="N146" s="130"/>
      <c r="O146" s="130"/>
      <c r="P146" s="130"/>
    </row>
    <row r="147" spans="1:16" s="3" customFormat="1" ht="18">
      <c r="A147" s="145" t="s">
        <v>66</v>
      </c>
      <c r="B147" s="19">
        <f>B146/B144*100</f>
        <v>131.93033381712627</v>
      </c>
      <c r="C147" s="19"/>
      <c r="D147" s="49"/>
      <c r="E147" s="46">
        <f>E146/E144*100</f>
        <v>135.46874999999997</v>
      </c>
      <c r="F147" s="19"/>
      <c r="G147" s="49"/>
      <c r="H147" s="151"/>
      <c r="I147" s="130"/>
      <c r="J147" s="130"/>
      <c r="K147" s="130"/>
      <c r="L147" s="130"/>
      <c r="M147" s="130"/>
      <c r="N147" s="130"/>
      <c r="O147" s="130"/>
      <c r="P147" s="130"/>
    </row>
    <row r="148" spans="1:16" s="3" customFormat="1" ht="18">
      <c r="A148" s="257" t="s">
        <v>9</v>
      </c>
      <c r="B148" s="16">
        <f>B146/B145*100</f>
        <v>100</v>
      </c>
      <c r="C148" s="16"/>
      <c r="D148" s="50">
        <f>D146/D145*100</f>
        <v>114.02789171452011</v>
      </c>
      <c r="E148" s="47">
        <f>E146/E145*100</f>
        <v>100</v>
      </c>
      <c r="F148" s="16"/>
      <c r="G148" s="50">
        <f>G146/G145*100</f>
        <v>100</v>
      </c>
      <c r="H148" s="151"/>
      <c r="I148" s="130"/>
      <c r="J148" s="130"/>
      <c r="K148" s="130"/>
      <c r="L148" s="130"/>
      <c r="M148" s="130"/>
      <c r="N148" s="130"/>
      <c r="O148" s="130"/>
      <c r="P148" s="130"/>
    </row>
    <row r="149" spans="1:57" s="2" customFormat="1" ht="18">
      <c r="A149" s="123" t="s">
        <v>34</v>
      </c>
      <c r="B149" s="140"/>
      <c r="C149" s="140"/>
      <c r="D149" s="141"/>
      <c r="E149" s="142"/>
      <c r="F149" s="140"/>
      <c r="G149" s="125"/>
      <c r="H149" s="126"/>
      <c r="I149" s="124"/>
      <c r="J149" s="124"/>
      <c r="K149" s="330"/>
      <c r="L149" s="343"/>
      <c r="M149" s="343"/>
      <c r="N149" s="343"/>
      <c r="O149" s="343"/>
      <c r="P149" s="34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1:16" s="3" customFormat="1" ht="18">
      <c r="A150" s="155" t="str">
        <f>A144</f>
        <v>30.12.14</v>
      </c>
      <c r="B150" s="17">
        <v>6.6</v>
      </c>
      <c r="C150" s="17"/>
      <c r="D150" s="105">
        <v>10</v>
      </c>
      <c r="E150" s="46"/>
      <c r="F150" s="19"/>
      <c r="G150" s="49"/>
      <c r="H150" s="151"/>
      <c r="I150" s="130"/>
      <c r="J150" s="130"/>
      <c r="K150" s="130"/>
      <c r="L150" s="130"/>
      <c r="M150" s="130"/>
      <c r="N150" s="130"/>
      <c r="O150" s="130"/>
      <c r="P150" s="130"/>
    </row>
    <row r="151" spans="1:16" s="3" customFormat="1" ht="18.75">
      <c r="A151" s="144" t="str">
        <f>A145</f>
        <v>30.08.15</v>
      </c>
      <c r="B151" s="17">
        <v>9.15</v>
      </c>
      <c r="C151" s="17">
        <v>10.15</v>
      </c>
      <c r="D151" s="105">
        <v>14.1</v>
      </c>
      <c r="E151" s="45"/>
      <c r="F151" s="15"/>
      <c r="G151" s="48"/>
      <c r="H151" s="84"/>
      <c r="I151" s="17"/>
      <c r="J151" s="17"/>
      <c r="K151" s="130"/>
      <c r="L151" s="130"/>
      <c r="M151" s="130"/>
      <c r="N151" s="130"/>
      <c r="O151" s="130"/>
      <c r="P151" s="130"/>
    </row>
    <row r="152" spans="1:16" s="3" customFormat="1" ht="18.75">
      <c r="A152" s="144" t="str">
        <f>A146</f>
        <v>30.09.15</v>
      </c>
      <c r="B152" s="17">
        <v>9.15</v>
      </c>
      <c r="C152" s="17">
        <v>10.15</v>
      </c>
      <c r="D152" s="105">
        <v>14.1</v>
      </c>
      <c r="E152" s="45"/>
      <c r="F152" s="15"/>
      <c r="G152" s="48"/>
      <c r="H152" s="84"/>
      <c r="I152" s="17"/>
      <c r="J152" s="17"/>
      <c r="K152" s="130"/>
      <c r="L152" s="130"/>
      <c r="M152" s="130"/>
      <c r="N152" s="130"/>
      <c r="O152" s="130"/>
      <c r="P152" s="130"/>
    </row>
    <row r="153" spans="1:16" s="3" customFormat="1" ht="18">
      <c r="A153" s="145" t="s">
        <v>66</v>
      </c>
      <c r="B153" s="19">
        <f>B152/B150*100</f>
        <v>138.63636363636365</v>
      </c>
      <c r="C153" s="19"/>
      <c r="D153" s="49">
        <f>D152/D150*100</f>
        <v>141</v>
      </c>
      <c r="E153" s="46"/>
      <c r="F153" s="19"/>
      <c r="G153" s="49"/>
      <c r="H153" s="84"/>
      <c r="I153" s="17"/>
      <c r="J153" s="17"/>
      <c r="K153" s="130"/>
      <c r="L153" s="130"/>
      <c r="M153" s="130"/>
      <c r="N153" s="130"/>
      <c r="O153" s="130"/>
      <c r="P153" s="130"/>
    </row>
    <row r="154" spans="1:16" s="3" customFormat="1" ht="18">
      <c r="A154" s="146" t="s">
        <v>9</v>
      </c>
      <c r="B154" s="16">
        <f>B152/B151*100</f>
        <v>100</v>
      </c>
      <c r="C154" s="16">
        <f>C152/C151*100</f>
        <v>100</v>
      </c>
      <c r="D154" s="50">
        <f>D152/D151*100</f>
        <v>100</v>
      </c>
      <c r="E154" s="47"/>
      <c r="F154" s="16"/>
      <c r="G154" s="50"/>
      <c r="H154" s="47"/>
      <c r="I154" s="130"/>
      <c r="J154" s="130"/>
      <c r="K154" s="130"/>
      <c r="L154" s="130"/>
      <c r="M154" s="130"/>
      <c r="N154" s="130"/>
      <c r="O154" s="130"/>
      <c r="P154" s="130"/>
    </row>
    <row r="155" spans="1:57" s="2" customFormat="1" ht="18">
      <c r="A155" s="123" t="s">
        <v>64</v>
      </c>
      <c r="B155" s="140"/>
      <c r="C155" s="140"/>
      <c r="D155" s="141"/>
      <c r="E155" s="142"/>
      <c r="F155" s="140"/>
      <c r="G155" s="125"/>
      <c r="H155" s="126"/>
      <c r="I155" s="124"/>
      <c r="J155" s="124"/>
      <c r="K155" s="330"/>
      <c r="L155" s="343"/>
      <c r="M155" s="343"/>
      <c r="N155" s="343"/>
      <c r="O155" s="343"/>
      <c r="P155" s="34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1:16" s="3" customFormat="1" ht="18">
      <c r="A156" s="155" t="str">
        <f>A150</f>
        <v>30.12.14</v>
      </c>
      <c r="B156" s="108">
        <v>6.49</v>
      </c>
      <c r="C156" s="18">
        <v>7.46</v>
      </c>
      <c r="D156" s="157"/>
      <c r="E156" s="368" t="s">
        <v>52</v>
      </c>
      <c r="F156" s="341"/>
      <c r="G156" s="329"/>
      <c r="H156" s="151"/>
      <c r="I156" s="130"/>
      <c r="J156" s="130"/>
      <c r="K156" s="130"/>
      <c r="L156" s="130"/>
      <c r="M156" s="130"/>
      <c r="N156" s="130"/>
      <c r="O156" s="130"/>
      <c r="P156" s="130"/>
    </row>
    <row r="157" spans="1:16" s="3" customFormat="1" ht="18.75">
      <c r="A157" s="144" t="str">
        <f>A151</f>
        <v>30.08.15</v>
      </c>
      <c r="B157" s="108">
        <v>8.27</v>
      </c>
      <c r="C157" s="24">
        <v>11.08</v>
      </c>
      <c r="D157" s="157"/>
      <c r="E157" s="368"/>
      <c r="F157" s="341"/>
      <c r="G157" s="329"/>
      <c r="H157" s="151"/>
      <c r="I157" s="130"/>
      <c r="J157" s="130"/>
      <c r="K157" s="130"/>
      <c r="L157" s="130"/>
      <c r="M157" s="130"/>
      <c r="N157" s="130"/>
      <c r="O157" s="130"/>
      <c r="P157" s="130"/>
    </row>
    <row r="158" spans="1:16" s="3" customFormat="1" ht="18.75">
      <c r="A158" s="144" t="str">
        <f>A152</f>
        <v>30.09.15</v>
      </c>
      <c r="B158" s="108">
        <v>8.27</v>
      </c>
      <c r="C158" s="24">
        <v>11.08</v>
      </c>
      <c r="D158" s="157"/>
      <c r="E158" s="368"/>
      <c r="F158" s="341"/>
      <c r="G158" s="329"/>
      <c r="H158" s="84"/>
      <c r="I158" s="17"/>
      <c r="J158" s="17"/>
      <c r="K158" s="130"/>
      <c r="L158" s="130"/>
      <c r="M158" s="130"/>
      <c r="N158" s="130"/>
      <c r="O158" s="130"/>
      <c r="P158" s="130"/>
    </row>
    <row r="159" spans="1:16" s="3" customFormat="1" ht="18">
      <c r="A159" s="145" t="s">
        <v>66</v>
      </c>
      <c r="B159" s="19">
        <f>B158/B156*100</f>
        <v>127.42681047765791</v>
      </c>
      <c r="C159" s="19">
        <f>C158/C156*100</f>
        <v>148.52546916890083</v>
      </c>
      <c r="D159" s="49"/>
      <c r="E159" s="368"/>
      <c r="F159" s="341"/>
      <c r="G159" s="329"/>
      <c r="H159" s="84"/>
      <c r="I159" s="17"/>
      <c r="J159" s="17"/>
      <c r="K159" s="130"/>
      <c r="L159" s="130"/>
      <c r="M159" s="130"/>
      <c r="N159" s="130"/>
      <c r="O159" s="130"/>
      <c r="P159" s="130"/>
    </row>
    <row r="160" spans="1:16" s="3" customFormat="1" ht="18">
      <c r="A160" s="146" t="s">
        <v>9</v>
      </c>
      <c r="B160" s="16">
        <f>B158/B157*100</f>
        <v>100</v>
      </c>
      <c r="C160" s="16">
        <f>C158/C157*100</f>
        <v>100</v>
      </c>
      <c r="D160" s="50"/>
      <c r="E160" s="368"/>
      <c r="F160" s="341"/>
      <c r="G160" s="329"/>
      <c r="H160" s="151"/>
      <c r="I160" s="130"/>
      <c r="J160" s="130"/>
      <c r="K160" s="130"/>
      <c r="L160" s="130"/>
      <c r="M160" s="130"/>
      <c r="N160" s="130"/>
      <c r="O160" s="130"/>
      <c r="P160" s="130"/>
    </row>
    <row r="161" spans="1:57" s="2" customFormat="1" ht="18">
      <c r="A161" s="123" t="s">
        <v>65</v>
      </c>
      <c r="B161" s="140"/>
      <c r="C161" s="140"/>
      <c r="D161" s="141"/>
      <c r="E161" s="158"/>
      <c r="F161" s="140"/>
      <c r="G161" s="137"/>
      <c r="H161" s="347" t="s">
        <v>105</v>
      </c>
      <c r="I161" s="349"/>
      <c r="J161" s="349"/>
      <c r="K161" s="330"/>
      <c r="L161" s="343"/>
      <c r="M161" s="343"/>
      <c r="N161" s="343"/>
      <c r="O161" s="343"/>
      <c r="P161" s="34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1:16" s="3" customFormat="1" ht="18.75">
      <c r="A162" s="155" t="str">
        <f>A156</f>
        <v>30.12.14</v>
      </c>
      <c r="B162" s="15">
        <v>6.31</v>
      </c>
      <c r="C162" s="15">
        <v>7.36</v>
      </c>
      <c r="D162" s="48"/>
      <c r="E162" s="45">
        <v>5.71</v>
      </c>
      <c r="F162" s="15">
        <v>6.66</v>
      </c>
      <c r="G162" s="48"/>
      <c r="H162" s="45">
        <v>5.85</v>
      </c>
      <c r="I162" s="15">
        <v>6.83</v>
      </c>
      <c r="J162" s="15"/>
      <c r="K162" s="130"/>
      <c r="L162" s="130"/>
      <c r="M162" s="130"/>
      <c r="N162" s="130"/>
      <c r="O162" s="130"/>
      <c r="P162" s="130"/>
    </row>
    <row r="163" spans="1:16" s="3" customFormat="1" ht="18.75">
      <c r="A163" s="144" t="str">
        <f>A157</f>
        <v>30.08.15</v>
      </c>
      <c r="B163" s="15">
        <v>9.13</v>
      </c>
      <c r="C163" s="15">
        <v>10.65</v>
      </c>
      <c r="D163" s="48"/>
      <c r="E163" s="45">
        <v>8.57</v>
      </c>
      <c r="F163" s="15">
        <v>10</v>
      </c>
      <c r="G163" s="48"/>
      <c r="H163" s="45">
        <v>8.57</v>
      </c>
      <c r="I163" s="15">
        <v>10</v>
      </c>
      <c r="J163" s="15"/>
      <c r="K163" s="130"/>
      <c r="L163" s="130"/>
      <c r="M163" s="130"/>
      <c r="N163" s="130"/>
      <c r="O163" s="130"/>
      <c r="P163" s="130"/>
    </row>
    <row r="164" spans="1:16" s="3" customFormat="1" ht="18.75">
      <c r="A164" s="144" t="str">
        <f>A158</f>
        <v>30.09.15</v>
      </c>
      <c r="B164" s="15">
        <v>9.13</v>
      </c>
      <c r="C164" s="15">
        <v>10.65</v>
      </c>
      <c r="D164" s="48"/>
      <c r="E164" s="45">
        <v>8.57</v>
      </c>
      <c r="F164" s="15">
        <v>10</v>
      </c>
      <c r="G164" s="48"/>
      <c r="H164" s="45">
        <v>8.57</v>
      </c>
      <c r="I164" s="15">
        <v>10</v>
      </c>
      <c r="J164" s="15"/>
      <c r="K164" s="130"/>
      <c r="L164" s="130"/>
      <c r="M164" s="130"/>
      <c r="N164" s="130"/>
      <c r="O164" s="130"/>
      <c r="P164" s="130"/>
    </row>
    <row r="165" spans="1:16" s="3" customFormat="1" ht="18">
      <c r="A165" s="145" t="s">
        <v>66</v>
      </c>
      <c r="B165" s="19">
        <f>B164/B162*100</f>
        <v>144.69096671949288</v>
      </c>
      <c r="C165" s="19">
        <f>C164/C162*100</f>
        <v>144.70108695652172</v>
      </c>
      <c r="D165" s="49"/>
      <c r="E165" s="46">
        <f>E164/E162*100</f>
        <v>150.0875656742557</v>
      </c>
      <c r="F165" s="19">
        <f>F164/F162*100</f>
        <v>150.15015015015015</v>
      </c>
      <c r="G165" s="49"/>
      <c r="H165" s="46">
        <f>H164/H162*100</f>
        <v>146.4957264957265</v>
      </c>
      <c r="I165" s="19">
        <f>I164/I162*100</f>
        <v>146.41288433382138</v>
      </c>
      <c r="J165" s="19"/>
      <c r="K165" s="130"/>
      <c r="L165" s="130"/>
      <c r="M165" s="130"/>
      <c r="N165" s="130"/>
      <c r="O165" s="130"/>
      <c r="P165" s="130"/>
    </row>
    <row r="166" spans="1:16" s="3" customFormat="1" ht="18">
      <c r="A166" s="146" t="s">
        <v>9</v>
      </c>
      <c r="B166" s="16">
        <f aca="true" t="shared" si="11" ref="B166:I166">B164/B163*100</f>
        <v>100</v>
      </c>
      <c r="C166" s="16">
        <f t="shared" si="11"/>
        <v>100</v>
      </c>
      <c r="D166" s="50"/>
      <c r="E166" s="47">
        <f t="shared" si="11"/>
        <v>100</v>
      </c>
      <c r="F166" s="16">
        <f t="shared" si="11"/>
        <v>100</v>
      </c>
      <c r="G166" s="50"/>
      <c r="H166" s="47">
        <f t="shared" si="11"/>
        <v>100</v>
      </c>
      <c r="I166" s="16">
        <f t="shared" si="11"/>
        <v>100</v>
      </c>
      <c r="J166" s="16"/>
      <c r="K166" s="130"/>
      <c r="L166" s="130"/>
      <c r="M166" s="130"/>
      <c r="N166" s="130"/>
      <c r="O166" s="130"/>
      <c r="P166" s="130"/>
    </row>
    <row r="167" spans="1:57" s="2" customFormat="1" ht="18">
      <c r="A167" s="349" t="s">
        <v>11</v>
      </c>
      <c r="B167" s="349"/>
      <c r="C167" s="349"/>
      <c r="D167" s="349"/>
      <c r="E167" s="349"/>
      <c r="F167" s="349"/>
      <c r="G167" s="332"/>
      <c r="H167" s="138"/>
      <c r="I167" s="139"/>
      <c r="J167" s="139"/>
      <c r="K167" s="330"/>
      <c r="L167" s="343"/>
      <c r="M167" s="343"/>
      <c r="N167" s="343"/>
      <c r="O167" s="343"/>
      <c r="P167" s="34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1:16" s="3" customFormat="1" ht="18">
      <c r="A168" s="155" t="str">
        <f>A120</f>
        <v>30.12.14</v>
      </c>
      <c r="B168" s="16">
        <f aca="true" t="shared" si="12" ref="B168:G170">ROUND(AVERAGE(B8,B14,B20,B26,B33,B39,B45,B51,B57,B63,B69,B75,B81,B87,B93,B99,B105,B114,B120,B126,B132,B138,B144,B150,B156,B162),2)</f>
        <v>6.55</v>
      </c>
      <c r="C168" s="16">
        <f t="shared" si="12"/>
        <v>7.45</v>
      </c>
      <c r="D168" s="50">
        <f t="shared" si="12"/>
        <v>8.32</v>
      </c>
      <c r="E168" s="47">
        <f t="shared" si="12"/>
        <v>6.59</v>
      </c>
      <c r="F168" s="16">
        <f t="shared" si="12"/>
        <v>7.39</v>
      </c>
      <c r="G168" s="50">
        <f t="shared" si="12"/>
        <v>8.74</v>
      </c>
      <c r="H168" s="47"/>
      <c r="I168" s="16"/>
      <c r="J168" s="16"/>
      <c r="K168" s="16"/>
      <c r="L168" s="16"/>
      <c r="M168" s="16"/>
      <c r="N168" s="130"/>
      <c r="O168" s="130"/>
      <c r="P168" s="130"/>
    </row>
    <row r="169" spans="1:16" s="3" customFormat="1" ht="18.75">
      <c r="A169" s="144" t="str">
        <f>A163</f>
        <v>30.08.15</v>
      </c>
      <c r="B169" s="162">
        <f t="shared" si="12"/>
        <v>8.99</v>
      </c>
      <c r="C169" s="162">
        <f t="shared" si="12"/>
        <v>10.06</v>
      </c>
      <c r="D169" s="316">
        <f t="shared" si="12"/>
        <v>11.25</v>
      </c>
      <c r="E169" s="161">
        <f t="shared" si="12"/>
        <v>9.04</v>
      </c>
      <c r="F169" s="162">
        <f t="shared" si="12"/>
        <v>10.7</v>
      </c>
      <c r="G169" s="316">
        <f t="shared" si="12"/>
        <v>11.86</v>
      </c>
      <c r="H169" s="159"/>
      <c r="I169" s="160"/>
      <c r="J169" s="160"/>
      <c r="K169" s="160"/>
      <c r="L169" s="160"/>
      <c r="M169" s="160"/>
      <c r="N169" s="130"/>
      <c r="O169" s="130"/>
      <c r="P169" s="130"/>
    </row>
    <row r="170" spans="1:16" s="30" customFormat="1" ht="18.75">
      <c r="A170" s="144" t="str">
        <f>A122</f>
        <v>30.09.15</v>
      </c>
      <c r="B170" s="162">
        <f t="shared" si="12"/>
        <v>8.99</v>
      </c>
      <c r="C170" s="162">
        <f t="shared" si="12"/>
        <v>10.06</v>
      </c>
      <c r="D170" s="316">
        <f t="shared" si="12"/>
        <v>11.36</v>
      </c>
      <c r="E170" s="161">
        <f t="shared" si="12"/>
        <v>9.04</v>
      </c>
      <c r="F170" s="162">
        <f t="shared" si="12"/>
        <v>10.7</v>
      </c>
      <c r="G170" s="316">
        <f t="shared" si="12"/>
        <v>11.86</v>
      </c>
      <c r="H170" s="161"/>
      <c r="I170" s="162"/>
      <c r="J170" s="162"/>
      <c r="K170" s="162"/>
      <c r="L170" s="162"/>
      <c r="M170" s="162"/>
      <c r="N170" s="163"/>
      <c r="O170" s="163"/>
      <c r="P170" s="163"/>
    </row>
    <row r="171" spans="1:16" s="3" customFormat="1" ht="18">
      <c r="A171" s="145" t="s">
        <v>66</v>
      </c>
      <c r="B171" s="19">
        <f aca="true" t="shared" si="13" ref="B171:G171">B170/B168*100</f>
        <v>137.25190839694656</v>
      </c>
      <c r="C171" s="19">
        <f t="shared" si="13"/>
        <v>135.03355704697987</v>
      </c>
      <c r="D171" s="49">
        <f t="shared" si="13"/>
        <v>136.53846153846152</v>
      </c>
      <c r="E171" s="46">
        <f t="shared" si="13"/>
        <v>137.17754172989376</v>
      </c>
      <c r="F171" s="19">
        <f t="shared" si="13"/>
        <v>144.79025710419486</v>
      </c>
      <c r="G171" s="49">
        <f t="shared" si="13"/>
        <v>135.69794050343248</v>
      </c>
      <c r="H171" s="46"/>
      <c r="I171" s="19"/>
      <c r="J171" s="19"/>
      <c r="K171" s="19"/>
      <c r="L171" s="19"/>
      <c r="M171" s="19"/>
      <c r="N171" s="130"/>
      <c r="O171" s="130"/>
      <c r="P171" s="130"/>
    </row>
    <row r="172" spans="1:16" s="3" customFormat="1" ht="18">
      <c r="A172" s="164" t="s">
        <v>9</v>
      </c>
      <c r="B172" s="16">
        <f>B170/B169*100</f>
        <v>100</v>
      </c>
      <c r="C172" s="16">
        <f>C170/C169*100</f>
        <v>100</v>
      </c>
      <c r="D172" s="50">
        <f>(D170/D169)*100</f>
        <v>100.97777777777776</v>
      </c>
      <c r="E172" s="47">
        <f>(E170/E169)*100</f>
        <v>100</v>
      </c>
      <c r="F172" s="16">
        <f>(F170/F169)*100</f>
        <v>100</v>
      </c>
      <c r="G172" s="50">
        <f>G170/G169*100</f>
        <v>100</v>
      </c>
      <c r="H172" s="47"/>
      <c r="I172" s="16"/>
      <c r="J172" s="16"/>
      <c r="K172" s="16"/>
      <c r="L172" s="16"/>
      <c r="M172" s="16"/>
      <c r="N172" s="130"/>
      <c r="O172" s="130"/>
      <c r="P172" s="130"/>
    </row>
    <row r="173" spans="1:57" ht="12.75">
      <c r="A173" t="s">
        <v>159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8:57" ht="12.75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8:57" ht="12.75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8:57" ht="12.75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8:57" ht="12.75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8:57" ht="12.75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8:57" ht="12.75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8:57" ht="12.75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8:57" ht="12.7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8:57" ht="12.75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8:57" ht="12.75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8:57" ht="12.75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8:57" ht="12.75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8:57" ht="12.75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8:57" ht="12.75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8:57" ht="12.75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8:57" ht="12.75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8:57" ht="12.75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8:57" ht="12.75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8:57" ht="12.75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8:57" ht="12.75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8:57" ht="12.75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8:57" ht="12.75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8:57" ht="12.75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8:57" ht="12.75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8:57" ht="12.75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8:57" ht="12.75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8:57" ht="12.75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8:57" ht="12.75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8:57" ht="12.75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8:57" ht="12.75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8:57" ht="12.75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8:57" ht="12.75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</sheetData>
  <sheetProtection formatCells="0" formatColumns="0" formatRows="0" insertColumns="0" insertRows="0" insertHyperlinks="0" deleteColumns="0" deleteRows="0" sort="0" autoFilter="0" pivotTables="0"/>
  <mergeCells count="59">
    <mergeCell ref="N167:P167"/>
    <mergeCell ref="E99:G103"/>
    <mergeCell ref="B110:D110"/>
    <mergeCell ref="E110:G110"/>
    <mergeCell ref="K119:M119"/>
    <mergeCell ref="K143:M143"/>
    <mergeCell ref="A167:G167"/>
    <mergeCell ref="E156:G160"/>
    <mergeCell ref="K167:M167"/>
    <mergeCell ref="N155:P155"/>
    <mergeCell ref="H161:J161"/>
    <mergeCell ref="K161:M161"/>
    <mergeCell ref="N149:P149"/>
    <mergeCell ref="K155:M155"/>
    <mergeCell ref="N161:P161"/>
    <mergeCell ref="K149:M149"/>
    <mergeCell ref="H25:J25"/>
    <mergeCell ref="H110:M110"/>
    <mergeCell ref="H137:J137"/>
    <mergeCell ref="A112:M112"/>
    <mergeCell ref="H92:J92"/>
    <mergeCell ref="A110:A111"/>
    <mergeCell ref="H119:J119"/>
    <mergeCell ref="E105:G109"/>
    <mergeCell ref="N74:P74"/>
    <mergeCell ref="A2:M2"/>
    <mergeCell ref="E4:G4"/>
    <mergeCell ref="A31:N31"/>
    <mergeCell ref="N19:P19"/>
    <mergeCell ref="A4:A5"/>
    <mergeCell ref="H4:M4"/>
    <mergeCell ref="B4:D4"/>
    <mergeCell ref="A6:M6"/>
    <mergeCell ref="H7:J7"/>
    <mergeCell ref="N119:P119"/>
    <mergeCell ref="N104:P104"/>
    <mergeCell ref="N113:P113"/>
    <mergeCell ref="H13:J13"/>
    <mergeCell ref="H44:J44"/>
    <mergeCell ref="H32:J32"/>
    <mergeCell ref="K44:M44"/>
    <mergeCell ref="H56:J56"/>
    <mergeCell ref="H80:J80"/>
    <mergeCell ref="N32:P32"/>
    <mergeCell ref="N25:P25"/>
    <mergeCell ref="N143:P143"/>
    <mergeCell ref="N137:P137"/>
    <mergeCell ref="N98:P98"/>
    <mergeCell ref="N50:P50"/>
    <mergeCell ref="N92:P92"/>
    <mergeCell ref="N80:P80"/>
    <mergeCell ref="N131:P131"/>
    <mergeCell ref="N125:P125"/>
    <mergeCell ref="N86:P86"/>
    <mergeCell ref="N38:P38"/>
    <mergeCell ref="N68:P68"/>
    <mergeCell ref="N44:P44"/>
    <mergeCell ref="N56:P56"/>
    <mergeCell ref="N62:P62"/>
  </mergeCells>
  <printOptions horizontalCentered="1"/>
  <pageMargins left="0.42" right="0.31496062992125984" top="0.3937007874015748" bottom="0.1968503937007874" header="0.1968503937007874" footer="0.2362204724409449"/>
  <pageSetup fitToHeight="2" horizontalDpi="600" verticalDpi="600" orientation="portrait" paperSize="9" scale="41" r:id="rId1"/>
  <rowBreaks count="1" manualBreakCount="1">
    <brk id="109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K40"/>
  <sheetViews>
    <sheetView tabSelected="1" zoomScale="77" zoomScaleNormal="77" zoomScaleSheetLayoutView="72"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23.125" style="0" customWidth="1"/>
    <col min="3" max="3" width="15.00390625" style="0" customWidth="1"/>
    <col min="4" max="4" width="17.625" style="0" customWidth="1"/>
    <col min="5" max="5" width="18.00390625" style="0" bestFit="1" customWidth="1"/>
    <col min="6" max="6" width="15.00390625" style="0" customWidth="1"/>
    <col min="7" max="7" width="17.625" style="0" customWidth="1"/>
    <col min="8" max="8" width="18.00390625" style="0" bestFit="1" customWidth="1"/>
    <col min="9" max="9" width="15.00390625" style="0" customWidth="1"/>
    <col min="10" max="10" width="17.625" style="0" customWidth="1"/>
    <col min="11" max="11" width="18.00390625" style="0" bestFit="1" customWidth="1"/>
  </cols>
  <sheetData>
    <row r="1" spans="1:11" ht="23.25" customHeight="1">
      <c r="A1" s="419" t="s">
        <v>162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0:11" ht="11.25" customHeight="1">
      <c r="J2" s="420" t="s">
        <v>147</v>
      </c>
      <c r="K2" s="420"/>
    </row>
    <row r="3" spans="1:11" ht="16.5" customHeight="1">
      <c r="A3" s="421" t="s">
        <v>76</v>
      </c>
      <c r="B3" s="421" t="s">
        <v>77</v>
      </c>
      <c r="C3" s="422" t="s">
        <v>107</v>
      </c>
      <c r="D3" s="423"/>
      <c r="E3" s="424"/>
      <c r="F3" s="422" t="s">
        <v>108</v>
      </c>
      <c r="G3" s="423"/>
      <c r="H3" s="424"/>
      <c r="I3" s="422" t="s">
        <v>109</v>
      </c>
      <c r="J3" s="423"/>
      <c r="K3" s="424"/>
    </row>
    <row r="4" spans="1:11" ht="55.5" customHeight="1">
      <c r="A4" s="421"/>
      <c r="B4" s="421"/>
      <c r="C4" s="41" t="s">
        <v>110</v>
      </c>
      <c r="D4" s="41" t="s">
        <v>111</v>
      </c>
      <c r="E4" s="41" t="s">
        <v>112</v>
      </c>
      <c r="F4" s="41" t="s">
        <v>110</v>
      </c>
      <c r="G4" s="41" t="s">
        <v>111</v>
      </c>
      <c r="H4" s="41" t="s">
        <v>112</v>
      </c>
      <c r="I4" s="41" t="s">
        <v>110</v>
      </c>
      <c r="J4" s="41" t="s">
        <v>111</v>
      </c>
      <c r="K4" s="41" t="s">
        <v>112</v>
      </c>
    </row>
    <row r="5" spans="1:11" s="223" customFormat="1" ht="18" customHeight="1">
      <c r="A5" s="27">
        <v>1</v>
      </c>
      <c r="B5" s="25" t="s">
        <v>12</v>
      </c>
      <c r="C5" s="342"/>
      <c r="D5" s="342">
        <v>3</v>
      </c>
      <c r="E5" s="342">
        <v>4</v>
      </c>
      <c r="F5" s="342"/>
      <c r="G5" s="342">
        <v>1</v>
      </c>
      <c r="H5" s="342">
        <v>1</v>
      </c>
      <c r="I5" s="18"/>
      <c r="J5" s="18">
        <f>D5+G5</f>
        <v>4</v>
      </c>
      <c r="K5" s="18">
        <f>E5+H5</f>
        <v>5</v>
      </c>
    </row>
    <row r="6" spans="1:11" s="277" customFormat="1" ht="18" customHeight="1">
      <c r="A6" s="27">
        <v>2</v>
      </c>
      <c r="B6" s="25" t="s">
        <v>13</v>
      </c>
      <c r="C6" s="342">
        <v>1</v>
      </c>
      <c r="D6" s="342"/>
      <c r="E6" s="342">
        <v>3</v>
      </c>
      <c r="F6" s="342">
        <v>2</v>
      </c>
      <c r="G6" s="342">
        <v>4</v>
      </c>
      <c r="H6" s="342">
        <v>1</v>
      </c>
      <c r="I6" s="18">
        <f aca="true" t="shared" si="0" ref="I6:I30">C6+F6</f>
        <v>3</v>
      </c>
      <c r="J6" s="18">
        <f aca="true" t="shared" si="1" ref="J6:J28">D6+G6</f>
        <v>4</v>
      </c>
      <c r="K6" s="18">
        <f aca="true" t="shared" si="2" ref="K6:K30">E6+H6</f>
        <v>4</v>
      </c>
    </row>
    <row r="7" spans="1:11" s="277" customFormat="1" ht="18" customHeight="1">
      <c r="A7" s="27">
        <v>3</v>
      </c>
      <c r="B7" s="25" t="s">
        <v>14</v>
      </c>
      <c r="C7" s="342">
        <v>3</v>
      </c>
      <c r="D7" s="342"/>
      <c r="E7" s="342">
        <v>1</v>
      </c>
      <c r="F7" s="342">
        <v>1</v>
      </c>
      <c r="G7" s="342">
        <v>3</v>
      </c>
      <c r="H7" s="342">
        <v>1</v>
      </c>
      <c r="I7" s="18">
        <f t="shared" si="0"/>
        <v>4</v>
      </c>
      <c r="J7" s="18">
        <f t="shared" si="1"/>
        <v>3</v>
      </c>
      <c r="K7" s="18">
        <f t="shared" si="2"/>
        <v>2</v>
      </c>
    </row>
    <row r="8" spans="1:11" s="277" customFormat="1" ht="18" customHeight="1">
      <c r="A8" s="27">
        <v>4</v>
      </c>
      <c r="B8" s="25" t="s">
        <v>152</v>
      </c>
      <c r="C8" s="342"/>
      <c r="D8" s="342"/>
      <c r="E8" s="342">
        <v>3</v>
      </c>
      <c r="F8" s="342">
        <v>3</v>
      </c>
      <c r="G8" s="342"/>
      <c r="H8" s="342">
        <v>2</v>
      </c>
      <c r="I8" s="18">
        <f t="shared" si="0"/>
        <v>3</v>
      </c>
      <c r="J8" s="18"/>
      <c r="K8" s="18">
        <f t="shared" si="2"/>
        <v>5</v>
      </c>
    </row>
    <row r="9" spans="1:11" s="277" customFormat="1" ht="18" customHeight="1">
      <c r="A9" s="27">
        <v>5</v>
      </c>
      <c r="B9" s="25" t="s">
        <v>78</v>
      </c>
      <c r="C9" s="342"/>
      <c r="D9" s="342"/>
      <c r="E9" s="342">
        <v>4</v>
      </c>
      <c r="F9" s="342"/>
      <c r="G9" s="342"/>
      <c r="H9" s="342">
        <v>2</v>
      </c>
      <c r="I9" s="18"/>
      <c r="J9" s="18"/>
      <c r="K9" s="18">
        <f t="shared" si="2"/>
        <v>6</v>
      </c>
    </row>
    <row r="10" spans="1:11" s="277" customFormat="1" ht="18" customHeight="1">
      <c r="A10" s="27">
        <v>6</v>
      </c>
      <c r="B10" s="25" t="s">
        <v>79</v>
      </c>
      <c r="C10" s="342"/>
      <c r="D10" s="342"/>
      <c r="E10" s="342">
        <v>1</v>
      </c>
      <c r="F10" s="342"/>
      <c r="G10" s="342">
        <v>1</v>
      </c>
      <c r="H10" s="342"/>
      <c r="I10" s="18"/>
      <c r="J10" s="18">
        <f t="shared" si="1"/>
        <v>1</v>
      </c>
      <c r="K10" s="18">
        <f t="shared" si="2"/>
        <v>1</v>
      </c>
    </row>
    <row r="11" spans="1:11" s="277" customFormat="1" ht="18" customHeight="1">
      <c r="A11" s="27">
        <v>7</v>
      </c>
      <c r="B11" s="25" t="s">
        <v>80</v>
      </c>
      <c r="C11" s="342">
        <v>2</v>
      </c>
      <c r="D11" s="342">
        <v>3</v>
      </c>
      <c r="E11" s="342">
        <v>3</v>
      </c>
      <c r="F11" s="342">
        <v>4</v>
      </c>
      <c r="G11" s="342">
        <v>1</v>
      </c>
      <c r="H11" s="342">
        <v>2</v>
      </c>
      <c r="I11" s="18">
        <f t="shared" si="0"/>
        <v>6</v>
      </c>
      <c r="J11" s="18">
        <f t="shared" si="1"/>
        <v>4</v>
      </c>
      <c r="K11" s="18">
        <f t="shared" si="2"/>
        <v>5</v>
      </c>
    </row>
    <row r="12" spans="1:11" s="277" customFormat="1" ht="18" customHeight="1">
      <c r="A12" s="27">
        <v>8</v>
      </c>
      <c r="B12" s="25" t="s">
        <v>81</v>
      </c>
      <c r="C12" s="342"/>
      <c r="D12" s="342">
        <v>1</v>
      </c>
      <c r="E12" s="342"/>
      <c r="F12" s="342">
        <v>1</v>
      </c>
      <c r="G12" s="342">
        <v>1</v>
      </c>
      <c r="H12" s="342">
        <v>1</v>
      </c>
      <c r="I12" s="18">
        <f t="shared" si="0"/>
        <v>1</v>
      </c>
      <c r="J12" s="18">
        <f t="shared" si="1"/>
        <v>2</v>
      </c>
      <c r="K12" s="18">
        <f t="shared" si="2"/>
        <v>1</v>
      </c>
    </row>
    <row r="13" spans="1:11" s="277" customFormat="1" ht="18" customHeight="1">
      <c r="A13" s="27">
        <v>9</v>
      </c>
      <c r="B13" s="25" t="s">
        <v>82</v>
      </c>
      <c r="C13" s="342"/>
      <c r="D13" s="342">
        <v>2</v>
      </c>
      <c r="E13" s="342">
        <v>8</v>
      </c>
      <c r="F13" s="342">
        <v>1</v>
      </c>
      <c r="G13" s="342"/>
      <c r="H13" s="342">
        <v>6</v>
      </c>
      <c r="I13" s="18">
        <f t="shared" si="0"/>
        <v>1</v>
      </c>
      <c r="J13" s="18">
        <f t="shared" si="1"/>
        <v>2</v>
      </c>
      <c r="K13" s="18">
        <f t="shared" si="2"/>
        <v>14</v>
      </c>
    </row>
    <row r="14" spans="1:11" s="277" customFormat="1" ht="18" customHeight="1">
      <c r="A14" s="27">
        <v>10</v>
      </c>
      <c r="B14" s="25" t="s">
        <v>83</v>
      </c>
      <c r="C14" s="342">
        <v>1</v>
      </c>
      <c r="D14" s="342">
        <v>1</v>
      </c>
      <c r="E14" s="342">
        <v>4</v>
      </c>
      <c r="F14" s="342">
        <v>4</v>
      </c>
      <c r="G14" s="342">
        <v>1</v>
      </c>
      <c r="H14" s="342">
        <v>1</v>
      </c>
      <c r="I14" s="18">
        <f t="shared" si="0"/>
        <v>5</v>
      </c>
      <c r="J14" s="18">
        <f t="shared" si="1"/>
        <v>2</v>
      </c>
      <c r="K14" s="18">
        <f t="shared" si="2"/>
        <v>5</v>
      </c>
    </row>
    <row r="15" spans="1:11" s="277" customFormat="1" ht="18" customHeight="1">
      <c r="A15" s="27">
        <v>11</v>
      </c>
      <c r="B15" s="25" t="s">
        <v>84</v>
      </c>
      <c r="C15" s="342"/>
      <c r="D15" s="342">
        <v>3</v>
      </c>
      <c r="E15" s="342">
        <v>2</v>
      </c>
      <c r="F15" s="342">
        <v>1</v>
      </c>
      <c r="G15" s="342">
        <v>5</v>
      </c>
      <c r="H15" s="342">
        <v>2</v>
      </c>
      <c r="I15" s="18">
        <f t="shared" si="0"/>
        <v>1</v>
      </c>
      <c r="J15" s="18">
        <f t="shared" si="1"/>
        <v>8</v>
      </c>
      <c r="K15" s="18">
        <f t="shared" si="2"/>
        <v>4</v>
      </c>
    </row>
    <row r="16" spans="1:11" s="277" customFormat="1" ht="18" customHeight="1">
      <c r="A16" s="27">
        <v>12</v>
      </c>
      <c r="B16" s="25" t="s">
        <v>85</v>
      </c>
      <c r="C16" s="342">
        <v>3</v>
      </c>
      <c r="D16" s="342">
        <v>1</v>
      </c>
      <c r="E16" s="342">
        <v>2</v>
      </c>
      <c r="F16" s="342">
        <v>2</v>
      </c>
      <c r="G16" s="342">
        <v>3</v>
      </c>
      <c r="H16" s="342">
        <v>3</v>
      </c>
      <c r="I16" s="18">
        <f t="shared" si="0"/>
        <v>5</v>
      </c>
      <c r="J16" s="18">
        <f t="shared" si="1"/>
        <v>4</v>
      </c>
      <c r="K16" s="18">
        <f t="shared" si="2"/>
        <v>5</v>
      </c>
    </row>
    <row r="17" spans="1:11" s="277" customFormat="1" ht="18" customHeight="1">
      <c r="A17" s="27">
        <v>13</v>
      </c>
      <c r="B17" s="25" t="s">
        <v>86</v>
      </c>
      <c r="C17" s="342"/>
      <c r="D17" s="342">
        <v>1</v>
      </c>
      <c r="E17" s="342">
        <v>6</v>
      </c>
      <c r="F17" s="342">
        <v>1</v>
      </c>
      <c r="G17" s="342"/>
      <c r="H17" s="342">
        <v>2</v>
      </c>
      <c r="I17" s="18">
        <f t="shared" si="0"/>
        <v>1</v>
      </c>
      <c r="J17" s="18">
        <f t="shared" si="1"/>
        <v>1</v>
      </c>
      <c r="K17" s="18">
        <f t="shared" si="2"/>
        <v>8</v>
      </c>
    </row>
    <row r="18" spans="1:11" s="277" customFormat="1" ht="18" customHeight="1">
      <c r="A18" s="27">
        <v>14</v>
      </c>
      <c r="B18" s="25" t="s">
        <v>87</v>
      </c>
      <c r="C18" s="342"/>
      <c r="D18" s="342"/>
      <c r="E18" s="342">
        <v>6</v>
      </c>
      <c r="F18" s="342">
        <v>1</v>
      </c>
      <c r="G18" s="342">
        <v>2</v>
      </c>
      <c r="H18" s="342">
        <v>2</v>
      </c>
      <c r="I18" s="18">
        <f t="shared" si="0"/>
        <v>1</v>
      </c>
      <c r="J18" s="18">
        <f t="shared" si="1"/>
        <v>2</v>
      </c>
      <c r="K18" s="18">
        <f t="shared" si="2"/>
        <v>8</v>
      </c>
    </row>
    <row r="19" spans="1:11" s="277" customFormat="1" ht="18" customHeight="1">
      <c r="A19" s="27">
        <v>15</v>
      </c>
      <c r="B19" s="25" t="s">
        <v>88</v>
      </c>
      <c r="C19" s="342"/>
      <c r="D19" s="342"/>
      <c r="E19" s="342">
        <v>3</v>
      </c>
      <c r="F19" s="342">
        <v>1</v>
      </c>
      <c r="G19" s="342">
        <v>1</v>
      </c>
      <c r="H19" s="342">
        <v>1</v>
      </c>
      <c r="I19" s="18">
        <f t="shared" si="0"/>
        <v>1</v>
      </c>
      <c r="J19" s="18">
        <f t="shared" si="1"/>
        <v>1</v>
      </c>
      <c r="K19" s="18">
        <f t="shared" si="2"/>
        <v>4</v>
      </c>
    </row>
    <row r="20" spans="1:11" s="277" customFormat="1" ht="18" customHeight="1">
      <c r="A20" s="27">
        <v>16</v>
      </c>
      <c r="B20" s="25" t="s">
        <v>89</v>
      </c>
      <c r="C20" s="342">
        <v>1</v>
      </c>
      <c r="D20" s="342"/>
      <c r="E20" s="342">
        <v>5</v>
      </c>
      <c r="F20" s="342"/>
      <c r="G20" s="342"/>
      <c r="H20" s="342">
        <v>27</v>
      </c>
      <c r="I20" s="18">
        <f t="shared" si="0"/>
        <v>1</v>
      </c>
      <c r="J20" s="18"/>
      <c r="K20" s="18">
        <f t="shared" si="2"/>
        <v>32</v>
      </c>
    </row>
    <row r="21" spans="1:11" s="277" customFormat="1" ht="18" customHeight="1">
      <c r="A21" s="27">
        <v>17</v>
      </c>
      <c r="B21" s="25" t="s">
        <v>90</v>
      </c>
      <c r="C21" s="342">
        <v>3</v>
      </c>
      <c r="D21" s="342"/>
      <c r="E21" s="342">
        <v>8</v>
      </c>
      <c r="F21" s="342"/>
      <c r="G21" s="342"/>
      <c r="H21" s="342">
        <v>27</v>
      </c>
      <c r="I21" s="18">
        <f t="shared" si="0"/>
        <v>3</v>
      </c>
      <c r="J21" s="18"/>
      <c r="K21" s="18">
        <f t="shared" si="2"/>
        <v>35</v>
      </c>
    </row>
    <row r="22" spans="1:11" s="277" customFormat="1" ht="18" customHeight="1">
      <c r="A22" s="27">
        <v>18</v>
      </c>
      <c r="B22" s="25" t="s">
        <v>91</v>
      </c>
      <c r="C22" s="342"/>
      <c r="D22" s="342"/>
      <c r="E22" s="342">
        <v>21</v>
      </c>
      <c r="F22" s="342"/>
      <c r="G22" s="342"/>
      <c r="H22" s="342">
        <v>27</v>
      </c>
      <c r="I22" s="18"/>
      <c r="J22" s="18"/>
      <c r="K22" s="18">
        <f t="shared" si="2"/>
        <v>48</v>
      </c>
    </row>
    <row r="23" spans="1:11" s="277" customFormat="1" ht="18" customHeight="1">
      <c r="A23" s="27">
        <v>19</v>
      </c>
      <c r="B23" s="25" t="s">
        <v>92</v>
      </c>
      <c r="C23" s="342">
        <v>1</v>
      </c>
      <c r="D23" s="342">
        <v>1</v>
      </c>
      <c r="E23" s="342">
        <v>5</v>
      </c>
      <c r="F23" s="342">
        <v>5</v>
      </c>
      <c r="G23" s="342"/>
      <c r="H23" s="342">
        <v>2</v>
      </c>
      <c r="I23" s="18">
        <f t="shared" si="0"/>
        <v>6</v>
      </c>
      <c r="J23" s="18">
        <f t="shared" si="1"/>
        <v>1</v>
      </c>
      <c r="K23" s="18">
        <f t="shared" si="2"/>
        <v>7</v>
      </c>
    </row>
    <row r="24" spans="1:11" s="277" customFormat="1" ht="18" customHeight="1">
      <c r="A24" s="27">
        <v>20</v>
      </c>
      <c r="B24" s="25" t="s">
        <v>93</v>
      </c>
      <c r="C24" s="342">
        <v>2</v>
      </c>
      <c r="D24" s="342">
        <v>2</v>
      </c>
      <c r="E24" s="342">
        <v>3</v>
      </c>
      <c r="F24" s="342">
        <v>4</v>
      </c>
      <c r="G24" s="342">
        <v>3</v>
      </c>
      <c r="H24" s="342">
        <v>2</v>
      </c>
      <c r="I24" s="18">
        <f t="shared" si="0"/>
        <v>6</v>
      </c>
      <c r="J24" s="18">
        <f t="shared" si="1"/>
        <v>5</v>
      </c>
      <c r="K24" s="18">
        <f t="shared" si="2"/>
        <v>5</v>
      </c>
    </row>
    <row r="25" spans="1:11" s="277" customFormat="1" ht="18" customHeight="1">
      <c r="A25" s="27">
        <v>21</v>
      </c>
      <c r="B25" s="25" t="s">
        <v>94</v>
      </c>
      <c r="C25" s="342">
        <v>1</v>
      </c>
      <c r="D25" s="342"/>
      <c r="E25" s="342">
        <v>4</v>
      </c>
      <c r="F25" s="342">
        <v>1</v>
      </c>
      <c r="G25" s="342"/>
      <c r="H25" s="342">
        <v>3</v>
      </c>
      <c r="I25" s="18">
        <f t="shared" si="0"/>
        <v>2</v>
      </c>
      <c r="J25" s="18"/>
      <c r="K25" s="18">
        <f t="shared" si="2"/>
        <v>7</v>
      </c>
    </row>
    <row r="26" spans="1:11" s="277" customFormat="1" ht="18" customHeight="1">
      <c r="A26" s="27">
        <v>22</v>
      </c>
      <c r="B26" s="25" t="s">
        <v>95</v>
      </c>
      <c r="C26" s="342"/>
      <c r="D26" s="342"/>
      <c r="E26" s="342">
        <v>9</v>
      </c>
      <c r="F26" s="342">
        <v>1</v>
      </c>
      <c r="G26" s="342">
        <v>4</v>
      </c>
      <c r="H26" s="342">
        <v>4</v>
      </c>
      <c r="I26" s="18">
        <f t="shared" si="0"/>
        <v>1</v>
      </c>
      <c r="J26" s="18">
        <f t="shared" si="1"/>
        <v>4</v>
      </c>
      <c r="K26" s="18">
        <f t="shared" si="2"/>
        <v>13</v>
      </c>
    </row>
    <row r="27" spans="1:11" s="277" customFormat="1" ht="18" customHeight="1">
      <c r="A27" s="27">
        <v>23</v>
      </c>
      <c r="B27" s="25" t="s">
        <v>96</v>
      </c>
      <c r="C27" s="342"/>
      <c r="D27" s="342">
        <v>2</v>
      </c>
      <c r="E27" s="342">
        <v>4</v>
      </c>
      <c r="F27" s="342"/>
      <c r="G27" s="342"/>
      <c r="H27" s="342">
        <v>6</v>
      </c>
      <c r="I27" s="18"/>
      <c r="J27" s="18">
        <f t="shared" si="1"/>
        <v>2</v>
      </c>
      <c r="K27" s="18">
        <f t="shared" si="2"/>
        <v>10</v>
      </c>
    </row>
    <row r="28" spans="1:11" s="277" customFormat="1" ht="18" customHeight="1">
      <c r="A28" s="27">
        <v>24</v>
      </c>
      <c r="B28" s="25" t="s">
        <v>97</v>
      </c>
      <c r="C28" s="342"/>
      <c r="D28" s="342">
        <v>1</v>
      </c>
      <c r="E28" s="342">
        <v>1</v>
      </c>
      <c r="F28" s="342">
        <v>1</v>
      </c>
      <c r="G28" s="342">
        <v>2</v>
      </c>
      <c r="H28" s="342">
        <v>17</v>
      </c>
      <c r="I28" s="18">
        <f t="shared" si="0"/>
        <v>1</v>
      </c>
      <c r="J28" s="18">
        <f t="shared" si="1"/>
        <v>3</v>
      </c>
      <c r="K28" s="18">
        <f t="shared" si="2"/>
        <v>18</v>
      </c>
    </row>
    <row r="29" spans="1:11" s="277" customFormat="1" ht="18" customHeight="1">
      <c r="A29" s="27">
        <v>25</v>
      </c>
      <c r="B29" s="25" t="s">
        <v>98</v>
      </c>
      <c r="C29" s="342">
        <v>1</v>
      </c>
      <c r="D29" s="342"/>
      <c r="E29" s="342">
        <v>1</v>
      </c>
      <c r="F29" s="342"/>
      <c r="G29" s="342"/>
      <c r="H29" s="342">
        <v>27</v>
      </c>
      <c r="I29" s="18">
        <f t="shared" si="0"/>
        <v>1</v>
      </c>
      <c r="J29" s="18"/>
      <c r="K29" s="18">
        <f t="shared" si="2"/>
        <v>28</v>
      </c>
    </row>
    <row r="30" spans="1:11" s="277" customFormat="1" ht="18" customHeight="1">
      <c r="A30" s="27">
        <v>26</v>
      </c>
      <c r="B30" s="25" t="s">
        <v>99</v>
      </c>
      <c r="C30" s="342">
        <v>2</v>
      </c>
      <c r="D30" s="342"/>
      <c r="E30" s="342">
        <v>5</v>
      </c>
      <c r="F30" s="342">
        <v>3</v>
      </c>
      <c r="G30" s="342"/>
      <c r="H30" s="342">
        <v>3</v>
      </c>
      <c r="I30" s="18">
        <f t="shared" si="0"/>
        <v>5</v>
      </c>
      <c r="J30" s="18"/>
      <c r="K30" s="18">
        <f t="shared" si="2"/>
        <v>8</v>
      </c>
    </row>
    <row r="31" spans="3:5" ht="12.75">
      <c r="C31" s="3"/>
      <c r="D31" s="3"/>
      <c r="E31" s="3"/>
    </row>
    <row r="32" spans="1:11" s="14" customFormat="1" ht="18" customHeight="1">
      <c r="A32" s="417" t="s">
        <v>113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</row>
    <row r="33" spans="1:11" s="14" customFormat="1" ht="18.75" customHeight="1">
      <c r="A33" s="418" t="s">
        <v>114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</row>
    <row r="34" spans="1:11" s="14" customFormat="1" ht="18.75" customHeight="1">
      <c r="A34" s="418" t="s">
        <v>124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</row>
    <row r="36" ht="15.75">
      <c r="A36" s="42"/>
    </row>
    <row r="37" ht="15.75">
      <c r="A37" s="43"/>
    </row>
    <row r="40" spans="1:10" ht="18.75">
      <c r="A40" s="44"/>
      <c r="J40" s="44"/>
    </row>
  </sheetData>
  <sheetProtection/>
  <mergeCells count="10">
    <mergeCell ref="A32:K32"/>
    <mergeCell ref="A33:K33"/>
    <mergeCell ref="A34:K34"/>
    <mergeCell ref="A1:K1"/>
    <mergeCell ref="J2:K2"/>
    <mergeCell ref="A3:A4"/>
    <mergeCell ref="B3:B4"/>
    <mergeCell ref="C3:E3"/>
    <mergeCell ref="F3:H3"/>
    <mergeCell ref="I3:K3"/>
  </mergeCells>
  <printOptions horizontalCentered="1"/>
  <pageMargins left="0.33" right="0.3" top="0.84" bottom="0.39" header="0.5118110236220472" footer="0.3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O210"/>
  <sheetViews>
    <sheetView view="pageBreakPreview" zoomScale="110" zoomScaleNormal="90" zoomScaleSheetLayoutView="110" zoomScalePageLayoutView="0" workbookViewId="0" topLeftCell="A1">
      <pane ySplit="6" topLeftCell="BM7" activePane="bottomLeft" state="frozen"/>
      <selection pane="topLeft" activeCell="A1" sqref="A1:IV16384"/>
      <selection pane="bottomLeft" activeCell="A1" sqref="A1"/>
    </sheetView>
  </sheetViews>
  <sheetFormatPr defaultColWidth="9.00390625" defaultRowHeight="12.75"/>
  <cols>
    <col min="1" max="1" width="22.875" style="0" customWidth="1"/>
    <col min="2" max="2" width="12.375" style="0" bestFit="1" customWidth="1"/>
    <col min="3" max="3" width="11.75390625" style="0" bestFit="1" customWidth="1"/>
    <col min="4" max="4" width="15.00390625" style="0" bestFit="1" customWidth="1"/>
    <col min="7" max="7" width="12.375" style="0" bestFit="1" customWidth="1"/>
    <col min="8" max="8" width="11.75390625" style="0" bestFit="1" customWidth="1"/>
    <col min="9" max="9" width="15.00390625" style="0" bestFit="1" customWidth="1"/>
    <col min="10" max="11" width="8.25390625" style="0" bestFit="1" customWidth="1"/>
  </cols>
  <sheetData>
    <row r="1" spans="1:11" ht="18">
      <c r="A1" s="11"/>
      <c r="B1" s="11"/>
      <c r="C1" s="11"/>
      <c r="D1" s="11"/>
      <c r="E1" s="11"/>
      <c r="F1" s="11"/>
      <c r="G1" s="11"/>
      <c r="H1" s="11"/>
      <c r="I1" s="11"/>
      <c r="J1" s="11"/>
      <c r="K1" s="116">
        <v>2</v>
      </c>
    </row>
    <row r="2" spans="1:11" ht="18">
      <c r="A2" s="335" t="s">
        <v>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18">
      <c r="A3" s="335" t="s">
        <v>158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6" t="s">
        <v>132</v>
      </c>
    </row>
    <row r="5" spans="1:11" ht="15.75">
      <c r="A5" s="336" t="s">
        <v>0</v>
      </c>
      <c r="B5" s="353" t="s">
        <v>2</v>
      </c>
      <c r="C5" s="353"/>
      <c r="D5" s="353"/>
      <c r="E5" s="353"/>
      <c r="F5" s="354"/>
      <c r="G5" s="337" t="s">
        <v>1</v>
      </c>
      <c r="H5" s="338"/>
      <c r="I5" s="338"/>
      <c r="J5" s="338"/>
      <c r="K5" s="338"/>
    </row>
    <row r="6" spans="1:11" ht="12.75">
      <c r="A6" s="336"/>
      <c r="B6" s="167" t="s">
        <v>38</v>
      </c>
      <c r="C6" s="167" t="s">
        <v>39</v>
      </c>
      <c r="D6" s="167" t="s">
        <v>40</v>
      </c>
      <c r="E6" s="167" t="s">
        <v>41</v>
      </c>
      <c r="F6" s="168" t="s">
        <v>42</v>
      </c>
      <c r="G6" s="169" t="s">
        <v>38</v>
      </c>
      <c r="H6" s="167" t="s">
        <v>39</v>
      </c>
      <c r="I6" s="167" t="s">
        <v>40</v>
      </c>
      <c r="J6" s="167" t="s">
        <v>41</v>
      </c>
      <c r="K6" s="167" t="s">
        <v>42</v>
      </c>
    </row>
    <row r="7" spans="1:11" ht="15">
      <c r="A7" s="334" t="s">
        <v>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67" s="2" customFormat="1" ht="15.75" customHeight="1">
      <c r="A8" s="170" t="s">
        <v>12</v>
      </c>
      <c r="B8" s="171"/>
      <c r="C8" s="171"/>
      <c r="D8" s="171"/>
      <c r="E8" s="171"/>
      <c r="F8" s="172"/>
      <c r="G8" s="173"/>
      <c r="H8" s="171"/>
      <c r="I8" s="171"/>
      <c r="J8" s="171"/>
      <c r="K8" s="17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11" s="12" customFormat="1" ht="15">
      <c r="A9" s="174" t="s">
        <v>148</v>
      </c>
      <c r="B9" s="1">
        <v>6.49</v>
      </c>
      <c r="C9" s="1"/>
      <c r="D9" s="1">
        <v>8.12</v>
      </c>
      <c r="E9" s="1">
        <v>17.95</v>
      </c>
      <c r="F9" s="55">
        <v>8.57</v>
      </c>
      <c r="G9" s="52">
        <v>7</v>
      </c>
      <c r="H9" s="1"/>
      <c r="I9" s="1">
        <v>8.5</v>
      </c>
      <c r="J9" s="1">
        <v>16.6</v>
      </c>
      <c r="K9" s="1">
        <v>9.5</v>
      </c>
    </row>
    <row r="10" spans="1:11" s="21" customFormat="1" ht="15">
      <c r="A10" s="175" t="s">
        <v>155</v>
      </c>
      <c r="B10" s="1">
        <v>11.96</v>
      </c>
      <c r="C10" s="1"/>
      <c r="D10" s="1">
        <v>23.95</v>
      </c>
      <c r="E10" s="1">
        <v>29.21</v>
      </c>
      <c r="F10" s="55">
        <v>12.12</v>
      </c>
      <c r="G10" s="52">
        <v>11</v>
      </c>
      <c r="H10" s="1"/>
      <c r="I10" s="1">
        <v>14</v>
      </c>
      <c r="J10" s="1">
        <v>26</v>
      </c>
      <c r="K10" s="1">
        <v>12.65</v>
      </c>
    </row>
    <row r="11" spans="1:11" s="21" customFormat="1" ht="15">
      <c r="A11" s="175" t="s">
        <v>157</v>
      </c>
      <c r="B11" s="1">
        <v>11.96</v>
      </c>
      <c r="C11" s="1"/>
      <c r="D11" s="1">
        <v>23.95</v>
      </c>
      <c r="E11" s="1">
        <v>29.21</v>
      </c>
      <c r="F11" s="55">
        <v>12.87</v>
      </c>
      <c r="G11" s="52">
        <v>11</v>
      </c>
      <c r="H11" s="1"/>
      <c r="I11" s="1">
        <v>14</v>
      </c>
      <c r="J11" s="1">
        <v>26</v>
      </c>
      <c r="K11" s="1">
        <v>12.9</v>
      </c>
    </row>
    <row r="12" spans="1:11" s="3" customFormat="1" ht="15">
      <c r="A12" s="177" t="s">
        <v>66</v>
      </c>
      <c r="B12" s="4">
        <f>B11/B9*100</f>
        <v>184.28351309707242</v>
      </c>
      <c r="C12" s="4"/>
      <c r="D12" s="4">
        <f>D11/D9*100</f>
        <v>294.95073891625617</v>
      </c>
      <c r="E12" s="4">
        <f>E11/E9*100</f>
        <v>162.7298050139276</v>
      </c>
      <c r="F12" s="56">
        <f>F11/F9*100</f>
        <v>150.1750291715286</v>
      </c>
      <c r="G12" s="53">
        <f>G11/G9*100</f>
        <v>157.14285714285714</v>
      </c>
      <c r="H12" s="4"/>
      <c r="I12" s="4">
        <f>I11/I9*100</f>
        <v>164.70588235294116</v>
      </c>
      <c r="J12" s="4">
        <f>J11/J9*100</f>
        <v>156.6265060240964</v>
      </c>
      <c r="K12" s="4">
        <f>K11/K9*100</f>
        <v>135.78947368421052</v>
      </c>
    </row>
    <row r="13" spans="1:11" s="3" customFormat="1" ht="15" customHeight="1">
      <c r="A13" s="177" t="s">
        <v>9</v>
      </c>
      <c r="B13" s="4">
        <f>B11/B10*100</f>
        <v>100</v>
      </c>
      <c r="C13" s="4"/>
      <c r="D13" s="4">
        <f>D11/D10*100</f>
        <v>100</v>
      </c>
      <c r="E13" s="4">
        <f>E11/E10*100</f>
        <v>100</v>
      </c>
      <c r="F13" s="56">
        <f>F11/F10*100</f>
        <v>106.1881188118812</v>
      </c>
      <c r="G13" s="54">
        <f>G11/G10*100</f>
        <v>100</v>
      </c>
      <c r="H13" s="178"/>
      <c r="I13" s="4">
        <f>I11/I10*100</f>
        <v>100</v>
      </c>
      <c r="J13" s="4">
        <f>J11/J10*100</f>
        <v>100</v>
      </c>
      <c r="K13" s="4">
        <f>K11/K10*100</f>
        <v>101.97628458498025</v>
      </c>
    </row>
    <row r="14" spans="1:67" s="2" customFormat="1" ht="15.75">
      <c r="A14" s="170" t="s">
        <v>13</v>
      </c>
      <c r="B14" s="179"/>
      <c r="C14" s="179"/>
      <c r="D14" s="179"/>
      <c r="E14" s="179"/>
      <c r="F14" s="180"/>
      <c r="G14" s="181"/>
      <c r="H14" s="179"/>
      <c r="I14" s="179"/>
      <c r="J14" s="179"/>
      <c r="K14" s="17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11" s="3" customFormat="1" ht="15">
      <c r="A15" s="182" t="str">
        <f>A9</f>
        <v>30.12.14</v>
      </c>
      <c r="B15" s="1">
        <v>5.35</v>
      </c>
      <c r="C15" s="1"/>
      <c r="D15" s="1">
        <v>6.95</v>
      </c>
      <c r="E15" s="1">
        <v>15.65</v>
      </c>
      <c r="F15" s="55">
        <v>9.74</v>
      </c>
      <c r="G15" s="52">
        <v>5.9</v>
      </c>
      <c r="H15" s="1"/>
      <c r="I15" s="1">
        <v>7.75</v>
      </c>
      <c r="J15" s="1">
        <v>16.75</v>
      </c>
      <c r="K15" s="1">
        <v>8.8</v>
      </c>
    </row>
    <row r="16" spans="1:11" s="3" customFormat="1" ht="15" customHeight="1">
      <c r="A16" s="183" t="str">
        <f>A10</f>
        <v>30.08.15</v>
      </c>
      <c r="B16" s="1">
        <v>8.13</v>
      </c>
      <c r="C16" s="1"/>
      <c r="D16" s="1">
        <v>12.55</v>
      </c>
      <c r="E16" s="1">
        <v>32</v>
      </c>
      <c r="F16" s="55">
        <v>12.02</v>
      </c>
      <c r="G16" s="52">
        <v>7.9</v>
      </c>
      <c r="H16" s="1"/>
      <c r="I16" s="1">
        <v>10.5</v>
      </c>
      <c r="J16" s="1">
        <v>28.5</v>
      </c>
      <c r="K16" s="1">
        <v>12.25</v>
      </c>
    </row>
    <row r="17" spans="1:11" s="3" customFormat="1" ht="15" customHeight="1">
      <c r="A17" s="183" t="str">
        <f>A11</f>
        <v>30.09.15</v>
      </c>
      <c r="B17" s="1">
        <v>7.09</v>
      </c>
      <c r="C17" s="1"/>
      <c r="D17" s="1">
        <v>14.15</v>
      </c>
      <c r="E17" s="1">
        <v>25.33</v>
      </c>
      <c r="F17" s="55">
        <v>12.94</v>
      </c>
      <c r="G17" s="52">
        <v>8.25</v>
      </c>
      <c r="H17" s="1"/>
      <c r="I17" s="1">
        <v>10.25</v>
      </c>
      <c r="J17" s="1">
        <v>27.8</v>
      </c>
      <c r="K17" s="1">
        <v>13.1</v>
      </c>
    </row>
    <row r="18" spans="1:11" s="3" customFormat="1" ht="15">
      <c r="A18" s="177" t="s">
        <v>66</v>
      </c>
      <c r="B18" s="4">
        <f>B17/B15*100</f>
        <v>132.52336448598132</v>
      </c>
      <c r="C18" s="4"/>
      <c r="D18" s="4">
        <f aca="true" t="shared" si="0" ref="D18:K18">D17/D15*100</f>
        <v>203.59712230215828</v>
      </c>
      <c r="E18" s="4">
        <f t="shared" si="0"/>
        <v>161.85303514376997</v>
      </c>
      <c r="F18" s="56">
        <f t="shared" si="0"/>
        <v>132.8542094455852</v>
      </c>
      <c r="G18" s="53">
        <f t="shared" si="0"/>
        <v>139.83050847457625</v>
      </c>
      <c r="H18" s="4"/>
      <c r="I18" s="4">
        <f t="shared" si="0"/>
        <v>132.25806451612902</v>
      </c>
      <c r="J18" s="4">
        <f t="shared" si="0"/>
        <v>165.97014925373134</v>
      </c>
      <c r="K18" s="4">
        <f t="shared" si="0"/>
        <v>148.86363636363635</v>
      </c>
    </row>
    <row r="19" spans="1:11" s="3" customFormat="1" ht="15" customHeight="1">
      <c r="A19" s="177" t="s">
        <v>9</v>
      </c>
      <c r="B19" s="4">
        <f>B17/B16*100</f>
        <v>87.20787207872077</v>
      </c>
      <c r="C19" s="4"/>
      <c r="D19" s="4">
        <f>D17/D16*100</f>
        <v>112.74900398406373</v>
      </c>
      <c r="E19" s="4">
        <f>E17/E16*100</f>
        <v>79.15625</v>
      </c>
      <c r="F19" s="56">
        <f>F17/F16*100</f>
        <v>107.6539101497504</v>
      </c>
      <c r="G19" s="53">
        <f>G17/G16*100</f>
        <v>104.43037974683544</v>
      </c>
      <c r="H19" s="4"/>
      <c r="I19" s="4">
        <f>I17/I16*100</f>
        <v>97.61904761904762</v>
      </c>
      <c r="J19" s="4">
        <f>J17/J16*100</f>
        <v>97.54385964912281</v>
      </c>
      <c r="K19" s="4">
        <f>K17/K16*100</f>
        <v>106.93877551020408</v>
      </c>
    </row>
    <row r="20" spans="1:67" s="2" customFormat="1" ht="15" customHeight="1">
      <c r="A20" s="170" t="s">
        <v>14</v>
      </c>
      <c r="B20" s="179"/>
      <c r="C20" s="179"/>
      <c r="D20" s="179"/>
      <c r="E20" s="179"/>
      <c r="F20" s="180"/>
      <c r="G20" s="181"/>
      <c r="H20" s="179"/>
      <c r="I20" s="179"/>
      <c r="J20" s="179"/>
      <c r="K20" s="17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11" s="3" customFormat="1" ht="15">
      <c r="A21" s="182" t="str">
        <f>A15</f>
        <v>30.12.14</v>
      </c>
      <c r="B21" s="1">
        <v>5.4</v>
      </c>
      <c r="C21" s="1"/>
      <c r="D21" s="1">
        <v>10.25</v>
      </c>
      <c r="E21" s="1">
        <v>20.05</v>
      </c>
      <c r="F21" s="55">
        <v>9.2</v>
      </c>
      <c r="G21" s="52">
        <v>6.75</v>
      </c>
      <c r="H21" s="1"/>
      <c r="I21" s="1">
        <v>9.8</v>
      </c>
      <c r="J21" s="1">
        <v>15</v>
      </c>
      <c r="K21" s="1">
        <v>8.8</v>
      </c>
    </row>
    <row r="22" spans="1:11" s="3" customFormat="1" ht="15">
      <c r="A22" s="183" t="str">
        <f>A16</f>
        <v>30.08.15</v>
      </c>
      <c r="B22" s="1">
        <v>7.25</v>
      </c>
      <c r="C22" s="1"/>
      <c r="D22" s="1">
        <v>15.2</v>
      </c>
      <c r="E22" s="1">
        <v>29.15</v>
      </c>
      <c r="F22" s="55">
        <v>12.15</v>
      </c>
      <c r="G22" s="52">
        <v>9.5</v>
      </c>
      <c r="H22" s="1"/>
      <c r="I22" s="1">
        <v>13</v>
      </c>
      <c r="J22" s="1">
        <v>24</v>
      </c>
      <c r="K22" s="1">
        <v>11.5</v>
      </c>
    </row>
    <row r="23" spans="1:11" s="3" customFormat="1" ht="15">
      <c r="A23" s="183" t="str">
        <f>A17</f>
        <v>30.09.15</v>
      </c>
      <c r="B23" s="1">
        <v>7.25</v>
      </c>
      <c r="C23" s="1"/>
      <c r="D23" s="1">
        <v>15.2</v>
      </c>
      <c r="E23" s="1">
        <v>30.15</v>
      </c>
      <c r="F23" s="55">
        <v>12.9</v>
      </c>
      <c r="G23" s="52">
        <v>10.5</v>
      </c>
      <c r="H23" s="1"/>
      <c r="I23" s="1">
        <v>13.9</v>
      </c>
      <c r="J23" s="1">
        <v>24</v>
      </c>
      <c r="K23" s="1">
        <v>14</v>
      </c>
    </row>
    <row r="24" spans="1:11" s="3" customFormat="1" ht="15">
      <c r="A24" s="184" t="s">
        <v>66</v>
      </c>
      <c r="B24" s="4">
        <f>B23/B21*100</f>
        <v>134.25925925925927</v>
      </c>
      <c r="C24" s="4"/>
      <c r="D24" s="4">
        <f aca="true" t="shared" si="1" ref="D24:K24">D23/D21*100</f>
        <v>148.29268292682926</v>
      </c>
      <c r="E24" s="4">
        <f t="shared" si="1"/>
        <v>150.37406483790522</v>
      </c>
      <c r="F24" s="56">
        <f t="shared" si="1"/>
        <v>140.21739130434784</v>
      </c>
      <c r="G24" s="53">
        <f t="shared" si="1"/>
        <v>155.55555555555557</v>
      </c>
      <c r="H24" s="4"/>
      <c r="I24" s="4">
        <f t="shared" si="1"/>
        <v>141.83673469387753</v>
      </c>
      <c r="J24" s="4">
        <f t="shared" si="1"/>
        <v>160</v>
      </c>
      <c r="K24" s="4">
        <f t="shared" si="1"/>
        <v>159.0909090909091</v>
      </c>
    </row>
    <row r="25" spans="1:11" s="3" customFormat="1" ht="15" customHeight="1">
      <c r="A25" s="177" t="s">
        <v>9</v>
      </c>
      <c r="B25" s="4">
        <f>B23/B22*100</f>
        <v>100</v>
      </c>
      <c r="C25" s="4"/>
      <c r="D25" s="4">
        <f>D23/D22*100</f>
        <v>100</v>
      </c>
      <c r="E25" s="4">
        <f>E23/E22*100</f>
        <v>103.43053173241852</v>
      </c>
      <c r="F25" s="56">
        <f>F23/F22*100</f>
        <v>106.17283950617285</v>
      </c>
      <c r="G25" s="53">
        <f>G23/G22*100</f>
        <v>110.5263157894737</v>
      </c>
      <c r="H25" s="4"/>
      <c r="I25" s="4">
        <f>I23/I22*100</f>
        <v>106.92307692307692</v>
      </c>
      <c r="J25" s="4">
        <f>J23/J22*100</f>
        <v>100</v>
      </c>
      <c r="K25" s="4">
        <f>K23/K22*100</f>
        <v>121.73913043478262</v>
      </c>
    </row>
    <row r="26" spans="1:67" s="2" customFormat="1" ht="15" customHeight="1">
      <c r="A26" s="170" t="s">
        <v>152</v>
      </c>
      <c r="B26" s="179"/>
      <c r="C26" s="179"/>
      <c r="D26" s="179"/>
      <c r="E26" s="179"/>
      <c r="F26" s="180"/>
      <c r="G26" s="181"/>
      <c r="H26" s="179"/>
      <c r="I26" s="179"/>
      <c r="J26" s="179"/>
      <c r="K26" s="17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11" s="3" customFormat="1" ht="15">
      <c r="A27" s="182" t="str">
        <f>A21</f>
        <v>30.12.14</v>
      </c>
      <c r="B27" s="1"/>
      <c r="C27" s="1"/>
      <c r="D27" s="1"/>
      <c r="E27" s="1"/>
      <c r="F27" s="55"/>
      <c r="G27" s="52"/>
      <c r="H27" s="1"/>
      <c r="I27" s="1"/>
      <c r="J27" s="1"/>
      <c r="K27" s="1"/>
    </row>
    <row r="28" spans="1:11" s="3" customFormat="1" ht="15">
      <c r="A28" s="183" t="str">
        <f>A22</f>
        <v>30.08.15</v>
      </c>
      <c r="B28" s="1">
        <v>7.98</v>
      </c>
      <c r="C28" s="1"/>
      <c r="D28" s="1">
        <v>11.8</v>
      </c>
      <c r="E28" s="1">
        <v>23.98</v>
      </c>
      <c r="F28" s="55">
        <v>12.73</v>
      </c>
      <c r="G28" s="52">
        <v>8.25</v>
      </c>
      <c r="H28" s="1"/>
      <c r="I28" s="1">
        <v>12</v>
      </c>
      <c r="J28" s="1">
        <v>26.5</v>
      </c>
      <c r="K28" s="1">
        <v>12.7</v>
      </c>
    </row>
    <row r="29" spans="1:11" s="3" customFormat="1" ht="15">
      <c r="A29" s="183" t="str">
        <f>A23</f>
        <v>30.09.15</v>
      </c>
      <c r="B29" s="1">
        <v>7.98</v>
      </c>
      <c r="C29" s="1"/>
      <c r="D29" s="1">
        <v>12.7</v>
      </c>
      <c r="E29" s="1">
        <v>25.17</v>
      </c>
      <c r="F29" s="55">
        <v>12.45</v>
      </c>
      <c r="G29" s="52">
        <v>8.75</v>
      </c>
      <c r="H29" s="1"/>
      <c r="I29" s="1">
        <v>11.5</v>
      </c>
      <c r="J29" s="1">
        <v>26.5</v>
      </c>
      <c r="K29" s="1">
        <v>12.25</v>
      </c>
    </row>
    <row r="30" spans="1:11" s="3" customFormat="1" ht="15">
      <c r="A30" s="184" t="s">
        <v>66</v>
      </c>
      <c r="B30" s="4"/>
      <c r="C30" s="4"/>
      <c r="D30" s="4"/>
      <c r="E30" s="4"/>
      <c r="F30" s="56"/>
      <c r="G30" s="53"/>
      <c r="H30" s="4"/>
      <c r="I30" s="4"/>
      <c r="J30" s="4"/>
      <c r="K30" s="4"/>
    </row>
    <row r="31" spans="1:11" s="3" customFormat="1" ht="15" customHeight="1">
      <c r="A31" s="177" t="s">
        <v>9</v>
      </c>
      <c r="B31" s="4">
        <f>B29/B28*100</f>
        <v>100</v>
      </c>
      <c r="C31" s="4"/>
      <c r="D31" s="4">
        <f>D29/D28*100</f>
        <v>107.62711864406778</v>
      </c>
      <c r="E31" s="4">
        <f>E29/E28*100</f>
        <v>104.96246872393662</v>
      </c>
      <c r="F31" s="56">
        <f>F29/F28*100</f>
        <v>97.80047132757265</v>
      </c>
      <c r="G31" s="53">
        <f>G29/G28*100</f>
        <v>106.06060606060606</v>
      </c>
      <c r="H31" s="4"/>
      <c r="I31" s="4">
        <f>I29/I28*100</f>
        <v>95.83333333333334</v>
      </c>
      <c r="J31" s="4">
        <f>J29/J28*100</f>
        <v>100</v>
      </c>
      <c r="K31" s="4">
        <f>K29/K28*100</f>
        <v>96.45669291338584</v>
      </c>
    </row>
    <row r="32" spans="1:11" s="3" customFormat="1" ht="15">
      <c r="A32" s="333" t="s">
        <v>10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</row>
    <row r="33" spans="1:67" s="2" customFormat="1" ht="16.5" customHeight="1">
      <c r="A33" s="170" t="s">
        <v>15</v>
      </c>
      <c r="B33" s="171"/>
      <c r="C33" s="171"/>
      <c r="D33" s="171"/>
      <c r="E33" s="171"/>
      <c r="F33" s="172"/>
      <c r="G33" s="173"/>
      <c r="H33" s="171"/>
      <c r="I33" s="171"/>
      <c r="J33" s="171"/>
      <c r="K33" s="17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11" s="3" customFormat="1" ht="15" customHeight="1">
      <c r="A34" s="182" t="str">
        <f>A21</f>
        <v>30.12.14</v>
      </c>
      <c r="B34" s="1">
        <v>5.91</v>
      </c>
      <c r="C34" s="1"/>
      <c r="D34" s="1">
        <v>8.45</v>
      </c>
      <c r="E34" s="1">
        <v>19.39</v>
      </c>
      <c r="F34" s="55">
        <v>8.91</v>
      </c>
      <c r="G34" s="52">
        <v>5.23</v>
      </c>
      <c r="H34" s="1"/>
      <c r="I34" s="1">
        <v>7.62</v>
      </c>
      <c r="J34" s="1">
        <v>15.5</v>
      </c>
      <c r="K34" s="1">
        <v>9.15</v>
      </c>
    </row>
    <row r="35" spans="1:11" s="3" customFormat="1" ht="15" customHeight="1">
      <c r="A35" s="183" t="str">
        <f>A22</f>
        <v>30.08.15</v>
      </c>
      <c r="B35" s="1">
        <v>7.99</v>
      </c>
      <c r="C35" s="1"/>
      <c r="D35" s="1">
        <v>13.07</v>
      </c>
      <c r="E35" s="1">
        <v>29.65</v>
      </c>
      <c r="F35" s="55">
        <v>12.14</v>
      </c>
      <c r="G35" s="52">
        <v>7.25</v>
      </c>
      <c r="H35" s="1"/>
      <c r="I35" s="1">
        <v>10.75</v>
      </c>
      <c r="J35" s="1">
        <v>26.5</v>
      </c>
      <c r="K35" s="1">
        <v>12.23</v>
      </c>
    </row>
    <row r="36" spans="1:11" s="3" customFormat="1" ht="15" customHeight="1">
      <c r="A36" s="183" t="str">
        <f>A23</f>
        <v>30.09.15</v>
      </c>
      <c r="B36" s="1">
        <v>8.19</v>
      </c>
      <c r="C36" s="1"/>
      <c r="D36" s="1">
        <v>13.02</v>
      </c>
      <c r="E36" s="1">
        <v>29.65</v>
      </c>
      <c r="F36" s="55">
        <v>12.97</v>
      </c>
      <c r="G36" s="52">
        <v>7.25</v>
      </c>
      <c r="H36" s="1"/>
      <c r="I36" s="1">
        <v>10.75</v>
      </c>
      <c r="J36" s="1">
        <v>26.5</v>
      </c>
      <c r="K36" s="1">
        <v>13.11</v>
      </c>
    </row>
    <row r="37" spans="1:11" s="3" customFormat="1" ht="15">
      <c r="A37" s="184" t="s">
        <v>66</v>
      </c>
      <c r="B37" s="4">
        <f>B36/B34*100</f>
        <v>138.57868020304568</v>
      </c>
      <c r="C37" s="4"/>
      <c r="D37" s="4">
        <f>D36/D34*100</f>
        <v>154.0828402366864</v>
      </c>
      <c r="E37" s="4">
        <f aca="true" t="shared" si="2" ref="E37:K37">E36/E34*100</f>
        <v>152.91387313047963</v>
      </c>
      <c r="F37" s="56">
        <f t="shared" si="2"/>
        <v>145.56677890011224</v>
      </c>
      <c r="G37" s="53">
        <f t="shared" si="2"/>
        <v>138.62332695984702</v>
      </c>
      <c r="H37" s="4"/>
      <c r="I37" s="4">
        <f t="shared" si="2"/>
        <v>141.07611548556432</v>
      </c>
      <c r="J37" s="4">
        <f t="shared" si="2"/>
        <v>170.96774193548387</v>
      </c>
      <c r="K37" s="4">
        <f t="shared" si="2"/>
        <v>143.27868852459017</v>
      </c>
    </row>
    <row r="38" spans="1:11" s="3" customFormat="1" ht="15">
      <c r="A38" s="185" t="s">
        <v>9</v>
      </c>
      <c r="B38" s="4">
        <f aca="true" t="shared" si="3" ref="B38:K38">B36/B35*100</f>
        <v>102.5031289111389</v>
      </c>
      <c r="C38" s="4"/>
      <c r="D38" s="4">
        <f t="shared" si="3"/>
        <v>99.61744452945676</v>
      </c>
      <c r="E38" s="4">
        <f t="shared" si="3"/>
        <v>100</v>
      </c>
      <c r="F38" s="56">
        <f t="shared" si="3"/>
        <v>106.83690280065899</v>
      </c>
      <c r="G38" s="53">
        <f t="shared" si="3"/>
        <v>100</v>
      </c>
      <c r="H38" s="4"/>
      <c r="I38" s="4">
        <f t="shared" si="3"/>
        <v>100</v>
      </c>
      <c r="J38" s="4">
        <f t="shared" si="3"/>
        <v>100</v>
      </c>
      <c r="K38" s="4">
        <f t="shared" si="3"/>
        <v>107.19542109566638</v>
      </c>
    </row>
    <row r="39" spans="1:67" s="2" customFormat="1" ht="16.5" customHeight="1">
      <c r="A39" s="170" t="s">
        <v>16</v>
      </c>
      <c r="B39" s="171"/>
      <c r="C39" s="171"/>
      <c r="D39" s="171"/>
      <c r="E39" s="171"/>
      <c r="F39" s="172"/>
      <c r="G39" s="173"/>
      <c r="H39" s="171"/>
      <c r="I39" s="171"/>
      <c r="J39" s="171"/>
      <c r="K39" s="17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1:11" s="3" customFormat="1" ht="14.25" customHeight="1">
      <c r="A40" s="186" t="str">
        <f>A34</f>
        <v>30.12.14</v>
      </c>
      <c r="B40" s="1">
        <v>5.6</v>
      </c>
      <c r="C40" s="1"/>
      <c r="D40" s="1">
        <v>8.8</v>
      </c>
      <c r="E40" s="1">
        <v>16.3</v>
      </c>
      <c r="F40" s="55">
        <v>9.85</v>
      </c>
      <c r="G40" s="52">
        <v>5.85</v>
      </c>
      <c r="H40" s="1">
        <v>4.8</v>
      </c>
      <c r="I40" s="1">
        <v>9.3</v>
      </c>
      <c r="J40" s="1">
        <v>16</v>
      </c>
      <c r="K40" s="1">
        <v>10</v>
      </c>
    </row>
    <row r="41" spans="1:11" s="3" customFormat="1" ht="15.75" customHeight="1">
      <c r="A41" s="183" t="str">
        <f>A35</f>
        <v>30.08.15</v>
      </c>
      <c r="B41" s="1">
        <v>6.9</v>
      </c>
      <c r="C41" s="1"/>
      <c r="D41" s="1">
        <v>15.2</v>
      </c>
      <c r="E41" s="1">
        <v>29.15</v>
      </c>
      <c r="F41" s="55">
        <v>12.27</v>
      </c>
      <c r="G41" s="52">
        <v>7</v>
      </c>
      <c r="H41" s="1">
        <v>6.2</v>
      </c>
      <c r="I41" s="1">
        <v>14</v>
      </c>
      <c r="J41" s="1">
        <v>28.5</v>
      </c>
      <c r="K41" s="1">
        <v>12.25</v>
      </c>
    </row>
    <row r="42" spans="1:11" s="3" customFormat="1" ht="15.75" customHeight="1">
      <c r="A42" s="183" t="str">
        <f>A36</f>
        <v>30.09.15</v>
      </c>
      <c r="B42" s="1">
        <v>6.9</v>
      </c>
      <c r="C42" s="1"/>
      <c r="D42" s="1">
        <v>15.2</v>
      </c>
      <c r="E42" s="1">
        <v>29.1</v>
      </c>
      <c r="F42" s="55">
        <v>12.28</v>
      </c>
      <c r="G42" s="52">
        <v>7</v>
      </c>
      <c r="H42" s="1">
        <v>6.2</v>
      </c>
      <c r="I42" s="1">
        <v>14</v>
      </c>
      <c r="J42" s="1">
        <v>28.5</v>
      </c>
      <c r="K42" s="1">
        <v>12.5</v>
      </c>
    </row>
    <row r="43" spans="1:11" s="3" customFormat="1" ht="15">
      <c r="A43" s="184" t="s">
        <v>66</v>
      </c>
      <c r="B43" s="4">
        <f>B42/B40*100</f>
        <v>123.21428571428572</v>
      </c>
      <c r="C43" s="4"/>
      <c r="D43" s="4">
        <f aca="true" t="shared" si="4" ref="D43:K43">D42/D40*100</f>
        <v>172.72727272727272</v>
      </c>
      <c r="E43" s="4">
        <f t="shared" si="4"/>
        <v>178.5276073619632</v>
      </c>
      <c r="F43" s="56">
        <f>F42/F40*100</f>
        <v>124.67005076142132</v>
      </c>
      <c r="G43" s="53">
        <f t="shared" si="4"/>
        <v>119.65811965811966</v>
      </c>
      <c r="H43" s="4">
        <f t="shared" si="4"/>
        <v>129.16666666666669</v>
      </c>
      <c r="I43" s="4">
        <f t="shared" si="4"/>
        <v>150.53763440860214</v>
      </c>
      <c r="J43" s="4">
        <f t="shared" si="4"/>
        <v>178.125</v>
      </c>
      <c r="K43" s="4">
        <f t="shared" si="4"/>
        <v>125</v>
      </c>
    </row>
    <row r="44" spans="1:11" s="3" customFormat="1" ht="15">
      <c r="A44" s="185" t="s">
        <v>9</v>
      </c>
      <c r="B44" s="4">
        <f>B42/B41*100</f>
        <v>100</v>
      </c>
      <c r="C44" s="4"/>
      <c r="D44" s="4">
        <f aca="true" t="shared" si="5" ref="D44:K44">D42/D41*100</f>
        <v>100</v>
      </c>
      <c r="E44" s="4">
        <f t="shared" si="5"/>
        <v>99.82847341337909</v>
      </c>
      <c r="F44" s="56">
        <f t="shared" si="5"/>
        <v>100.08149959250203</v>
      </c>
      <c r="G44" s="53">
        <f t="shared" si="5"/>
        <v>100</v>
      </c>
      <c r="H44" s="4">
        <f t="shared" si="5"/>
        <v>100</v>
      </c>
      <c r="I44" s="4">
        <f t="shared" si="5"/>
        <v>100</v>
      </c>
      <c r="J44" s="4">
        <f t="shared" si="5"/>
        <v>100</v>
      </c>
      <c r="K44" s="4">
        <f t="shared" si="5"/>
        <v>102.04081632653062</v>
      </c>
    </row>
    <row r="45" spans="1:67" s="2" customFormat="1" ht="15.75">
      <c r="A45" s="170" t="s">
        <v>17</v>
      </c>
      <c r="B45" s="171"/>
      <c r="C45" s="171"/>
      <c r="D45" s="171"/>
      <c r="E45" s="171"/>
      <c r="F45" s="172"/>
      <c r="G45" s="173"/>
      <c r="H45" s="171"/>
      <c r="I45" s="171"/>
      <c r="J45" s="171"/>
      <c r="K45" s="17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11" s="3" customFormat="1" ht="16.5" customHeight="1">
      <c r="A46" s="186" t="str">
        <f>A40</f>
        <v>30.12.14</v>
      </c>
      <c r="B46" s="1">
        <v>5.17</v>
      </c>
      <c r="C46" s="1"/>
      <c r="D46" s="1">
        <v>7.5</v>
      </c>
      <c r="E46" s="1">
        <v>16.49</v>
      </c>
      <c r="F46" s="55">
        <v>9.59</v>
      </c>
      <c r="G46" s="52">
        <v>5.8</v>
      </c>
      <c r="H46" s="1">
        <v>4.2</v>
      </c>
      <c r="I46" s="1">
        <v>7.5</v>
      </c>
      <c r="J46" s="1">
        <v>18</v>
      </c>
      <c r="K46" s="1">
        <v>9.3</v>
      </c>
    </row>
    <row r="47" spans="1:11" s="3" customFormat="1" ht="14.25" customHeight="1">
      <c r="A47" s="183" t="str">
        <f>A41</f>
        <v>30.08.15</v>
      </c>
      <c r="B47" s="1">
        <v>5.88</v>
      </c>
      <c r="C47" s="1"/>
      <c r="D47" s="1">
        <v>14.99</v>
      </c>
      <c r="E47" s="1">
        <v>28.5</v>
      </c>
      <c r="F47" s="55">
        <v>11.59</v>
      </c>
      <c r="G47" s="52">
        <v>12.5</v>
      </c>
      <c r="H47" s="1"/>
      <c r="I47" s="1">
        <v>10.5</v>
      </c>
      <c r="J47" s="1">
        <v>24</v>
      </c>
      <c r="K47" s="1">
        <v>11.9</v>
      </c>
    </row>
    <row r="48" spans="1:11" s="3" customFormat="1" ht="14.25" customHeight="1">
      <c r="A48" s="183" t="str">
        <f>A42</f>
        <v>30.09.15</v>
      </c>
      <c r="B48" s="1">
        <v>5.88</v>
      </c>
      <c r="C48" s="1"/>
      <c r="D48" s="1">
        <v>14.99</v>
      </c>
      <c r="E48" s="1">
        <v>28.5</v>
      </c>
      <c r="F48" s="55">
        <v>11.59</v>
      </c>
      <c r="G48" s="52">
        <v>12</v>
      </c>
      <c r="H48" s="1"/>
      <c r="I48" s="1">
        <v>9.8</v>
      </c>
      <c r="J48" s="1">
        <v>24</v>
      </c>
      <c r="K48" s="1">
        <v>12.5</v>
      </c>
    </row>
    <row r="49" spans="1:11" s="3" customFormat="1" ht="15">
      <c r="A49" s="184" t="s">
        <v>66</v>
      </c>
      <c r="B49" s="4">
        <f>B48/B46*100</f>
        <v>113.7330754352031</v>
      </c>
      <c r="C49" s="4"/>
      <c r="D49" s="4">
        <f aca="true" t="shared" si="6" ref="D49:K49">D48/D46*100</f>
        <v>199.86666666666665</v>
      </c>
      <c r="E49" s="4">
        <f t="shared" si="6"/>
        <v>172.83201940570044</v>
      </c>
      <c r="F49" s="56">
        <f t="shared" si="6"/>
        <v>120.85505735140771</v>
      </c>
      <c r="G49" s="53">
        <f t="shared" si="6"/>
        <v>206.89655172413794</v>
      </c>
      <c r="H49" s="4"/>
      <c r="I49" s="4">
        <f t="shared" si="6"/>
        <v>130.66666666666669</v>
      </c>
      <c r="J49" s="4">
        <f t="shared" si="6"/>
        <v>133.33333333333331</v>
      </c>
      <c r="K49" s="4">
        <f t="shared" si="6"/>
        <v>134.40860215053763</v>
      </c>
    </row>
    <row r="50" spans="1:11" s="3" customFormat="1" ht="15" customHeight="1">
      <c r="A50" s="185" t="s">
        <v>9</v>
      </c>
      <c r="B50" s="4">
        <f aca="true" t="shared" si="7" ref="B50:K50">B48/B47*100</f>
        <v>100</v>
      </c>
      <c r="C50" s="4"/>
      <c r="D50" s="4">
        <f t="shared" si="7"/>
        <v>100</v>
      </c>
      <c r="E50" s="4">
        <f t="shared" si="7"/>
        <v>100</v>
      </c>
      <c r="F50" s="56">
        <f t="shared" si="7"/>
        <v>100</v>
      </c>
      <c r="G50" s="53">
        <f t="shared" si="7"/>
        <v>96</v>
      </c>
      <c r="H50" s="4"/>
      <c r="I50" s="4">
        <f t="shared" si="7"/>
        <v>93.33333333333333</v>
      </c>
      <c r="J50" s="4">
        <f t="shared" si="7"/>
        <v>100</v>
      </c>
      <c r="K50" s="4">
        <f t="shared" si="7"/>
        <v>105.0420168067227</v>
      </c>
    </row>
    <row r="51" spans="1:67" s="2" customFormat="1" ht="15.75">
      <c r="A51" s="170" t="s">
        <v>18</v>
      </c>
      <c r="B51" s="171"/>
      <c r="C51" s="171"/>
      <c r="D51" s="171"/>
      <c r="E51" s="171"/>
      <c r="F51" s="172"/>
      <c r="G51" s="173"/>
      <c r="H51" s="171"/>
      <c r="I51" s="171"/>
      <c r="J51" s="171"/>
      <c r="K51" s="17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11" s="3" customFormat="1" ht="15.75" customHeight="1">
      <c r="A52" s="186" t="str">
        <f>A46</f>
        <v>30.12.14</v>
      </c>
      <c r="B52" s="1">
        <v>6.9</v>
      </c>
      <c r="C52" s="1">
        <v>5.2</v>
      </c>
      <c r="D52" s="1">
        <v>8.1</v>
      </c>
      <c r="E52" s="1">
        <v>18</v>
      </c>
      <c r="F52" s="55">
        <v>11.2</v>
      </c>
      <c r="G52" s="52">
        <v>6.6</v>
      </c>
      <c r="H52" s="1">
        <v>6</v>
      </c>
      <c r="I52" s="1">
        <v>10</v>
      </c>
      <c r="J52" s="1">
        <v>20</v>
      </c>
      <c r="K52" s="1">
        <v>11</v>
      </c>
    </row>
    <row r="53" spans="1:11" s="3" customFormat="1" ht="15.75" customHeight="1">
      <c r="A53" s="183" t="str">
        <f>A47</f>
        <v>30.08.15</v>
      </c>
      <c r="B53" s="1">
        <v>10.05</v>
      </c>
      <c r="C53" s="1">
        <v>8.1</v>
      </c>
      <c r="D53" s="1">
        <v>12.85</v>
      </c>
      <c r="E53" s="1">
        <v>29</v>
      </c>
      <c r="F53" s="55">
        <v>12.75</v>
      </c>
      <c r="G53" s="52">
        <v>7.5</v>
      </c>
      <c r="H53" s="1">
        <v>6.75</v>
      </c>
      <c r="I53" s="1">
        <v>10.2</v>
      </c>
      <c r="J53" s="1">
        <v>27.5</v>
      </c>
      <c r="K53" s="1">
        <v>12.5</v>
      </c>
    </row>
    <row r="54" spans="1:11" s="3" customFormat="1" ht="15.75" customHeight="1">
      <c r="A54" s="183" t="str">
        <f>A48</f>
        <v>30.09.15</v>
      </c>
      <c r="B54" s="1">
        <v>10.05</v>
      </c>
      <c r="C54" s="1">
        <v>8.1</v>
      </c>
      <c r="D54" s="1">
        <v>12.85</v>
      </c>
      <c r="E54" s="1">
        <v>29</v>
      </c>
      <c r="F54" s="55">
        <v>13</v>
      </c>
      <c r="G54" s="52">
        <v>8.5</v>
      </c>
      <c r="H54" s="1">
        <v>7</v>
      </c>
      <c r="I54" s="1">
        <v>10.95</v>
      </c>
      <c r="J54" s="1">
        <v>29.5</v>
      </c>
      <c r="K54" s="1">
        <v>13.25</v>
      </c>
    </row>
    <row r="55" spans="1:11" s="3" customFormat="1" ht="15">
      <c r="A55" s="184" t="s">
        <v>66</v>
      </c>
      <c r="B55" s="81">
        <f>B54/B52*100</f>
        <v>145.65217391304347</v>
      </c>
      <c r="C55" s="81">
        <f>C54/C52*100</f>
        <v>155.76923076923075</v>
      </c>
      <c r="D55" s="81">
        <f aca="true" t="shared" si="8" ref="D55:K55">D54/D52*100</f>
        <v>158.64197530864197</v>
      </c>
      <c r="E55" s="81">
        <f t="shared" si="8"/>
        <v>161.11111111111111</v>
      </c>
      <c r="F55" s="82">
        <f t="shared" si="8"/>
        <v>116.07142857142858</v>
      </c>
      <c r="G55" s="83">
        <f t="shared" si="8"/>
        <v>128.78787878787878</v>
      </c>
      <c r="H55" s="81">
        <f>H54/H52*100</f>
        <v>116.66666666666667</v>
      </c>
      <c r="I55" s="81">
        <f t="shared" si="8"/>
        <v>109.5</v>
      </c>
      <c r="J55" s="81">
        <f t="shared" si="8"/>
        <v>147.5</v>
      </c>
      <c r="K55" s="81">
        <f t="shared" si="8"/>
        <v>120.45454545454545</v>
      </c>
    </row>
    <row r="56" spans="1:11" s="3" customFormat="1" ht="15.75" customHeight="1">
      <c r="A56" s="185" t="s">
        <v>9</v>
      </c>
      <c r="B56" s="4">
        <f aca="true" t="shared" si="9" ref="B56:H56">B54/B53*100</f>
        <v>100</v>
      </c>
      <c r="C56" s="4">
        <f t="shared" si="9"/>
        <v>100</v>
      </c>
      <c r="D56" s="4">
        <f t="shared" si="9"/>
        <v>100</v>
      </c>
      <c r="E56" s="4">
        <f t="shared" si="9"/>
        <v>100</v>
      </c>
      <c r="F56" s="56">
        <f t="shared" si="9"/>
        <v>101.96078431372548</v>
      </c>
      <c r="G56" s="53">
        <f t="shared" si="9"/>
        <v>113.33333333333333</v>
      </c>
      <c r="H56" s="53">
        <f t="shared" si="9"/>
        <v>103.7037037037037</v>
      </c>
      <c r="I56" s="4">
        <f>I54/I53*100</f>
        <v>107.35294117647058</v>
      </c>
      <c r="J56" s="4">
        <f>J54/J53*100</f>
        <v>107.27272727272728</v>
      </c>
      <c r="K56" s="4">
        <f>K54/K53*100</f>
        <v>106</v>
      </c>
    </row>
    <row r="57" spans="1:67" s="2" customFormat="1" ht="15.75">
      <c r="A57" s="170" t="s">
        <v>19</v>
      </c>
      <c r="B57" s="171"/>
      <c r="C57" s="171"/>
      <c r="D57" s="171"/>
      <c r="E57" s="171"/>
      <c r="F57" s="172"/>
      <c r="G57" s="173"/>
      <c r="H57" s="171"/>
      <c r="I57" s="171"/>
      <c r="J57" s="171"/>
      <c r="K57" s="17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11" s="3" customFormat="1" ht="15" customHeight="1">
      <c r="A58" s="186" t="str">
        <f>A52</f>
        <v>30.12.14</v>
      </c>
      <c r="B58" s="1">
        <v>5.1</v>
      </c>
      <c r="C58" s="1"/>
      <c r="D58" s="1">
        <v>7.5</v>
      </c>
      <c r="E58" s="1">
        <v>17</v>
      </c>
      <c r="F58" s="55">
        <v>8.55</v>
      </c>
      <c r="G58" s="52">
        <v>5.2</v>
      </c>
      <c r="H58" s="1"/>
      <c r="I58" s="1">
        <v>6.7</v>
      </c>
      <c r="J58" s="1">
        <v>17</v>
      </c>
      <c r="K58" s="1">
        <v>9</v>
      </c>
    </row>
    <row r="59" spans="1:11" s="3" customFormat="1" ht="15" customHeight="1">
      <c r="A59" s="183" t="str">
        <f>A53</f>
        <v>30.08.15</v>
      </c>
      <c r="B59" s="1">
        <v>7</v>
      </c>
      <c r="C59" s="1"/>
      <c r="D59" s="1">
        <v>11</v>
      </c>
      <c r="E59" s="1">
        <v>25</v>
      </c>
      <c r="F59" s="55">
        <v>12.47</v>
      </c>
      <c r="G59" s="52">
        <v>7</v>
      </c>
      <c r="H59" s="1"/>
      <c r="I59" s="1">
        <v>11</v>
      </c>
      <c r="J59" s="1">
        <v>27</v>
      </c>
      <c r="K59" s="1">
        <v>12</v>
      </c>
    </row>
    <row r="60" spans="1:11" s="3" customFormat="1" ht="15" customHeight="1">
      <c r="A60" s="183" t="str">
        <f>A54</f>
        <v>30.09.15</v>
      </c>
      <c r="B60" s="1">
        <v>7</v>
      </c>
      <c r="C60" s="1"/>
      <c r="D60" s="1">
        <v>11</v>
      </c>
      <c r="E60" s="1">
        <v>27</v>
      </c>
      <c r="F60" s="55">
        <v>13.4</v>
      </c>
      <c r="G60" s="52">
        <v>7</v>
      </c>
      <c r="H60" s="1"/>
      <c r="I60" s="1">
        <v>11</v>
      </c>
      <c r="J60" s="1">
        <v>27</v>
      </c>
      <c r="K60" s="1">
        <v>14</v>
      </c>
    </row>
    <row r="61" spans="1:11" s="3" customFormat="1" ht="15" customHeight="1">
      <c r="A61" s="184" t="s">
        <v>66</v>
      </c>
      <c r="B61" s="81">
        <f>B60/B58*100</f>
        <v>137.2549019607843</v>
      </c>
      <c r="C61" s="22"/>
      <c r="D61" s="81">
        <f aca="true" t="shared" si="10" ref="D61:K61">D60/D58*100</f>
        <v>146.66666666666666</v>
      </c>
      <c r="E61" s="81">
        <f t="shared" si="10"/>
        <v>158.8235294117647</v>
      </c>
      <c r="F61" s="82">
        <f t="shared" si="10"/>
        <v>156.7251461988304</v>
      </c>
      <c r="G61" s="83">
        <f t="shared" si="10"/>
        <v>134.6153846153846</v>
      </c>
      <c r="H61" s="22"/>
      <c r="I61" s="81">
        <f t="shared" si="10"/>
        <v>164.17910447761193</v>
      </c>
      <c r="J61" s="81">
        <f t="shared" si="10"/>
        <v>158.8235294117647</v>
      </c>
      <c r="K61" s="81">
        <f t="shared" si="10"/>
        <v>155.55555555555557</v>
      </c>
    </row>
    <row r="62" spans="1:11" s="3" customFormat="1" ht="15.75" customHeight="1">
      <c r="A62" s="185" t="s">
        <v>9</v>
      </c>
      <c r="B62" s="4">
        <f aca="true" t="shared" si="11" ref="B62:K62">B60/B59*100</f>
        <v>100</v>
      </c>
      <c r="C62" s="4"/>
      <c r="D62" s="4">
        <f t="shared" si="11"/>
        <v>100</v>
      </c>
      <c r="E62" s="4">
        <f t="shared" si="11"/>
        <v>108</v>
      </c>
      <c r="F62" s="56">
        <f t="shared" si="11"/>
        <v>107.457898957498</v>
      </c>
      <c r="G62" s="53">
        <f t="shared" si="11"/>
        <v>100</v>
      </c>
      <c r="H62" s="4"/>
      <c r="I62" s="4">
        <f t="shared" si="11"/>
        <v>100</v>
      </c>
      <c r="J62" s="4">
        <f t="shared" si="11"/>
        <v>100</v>
      </c>
      <c r="K62" s="4">
        <f t="shared" si="11"/>
        <v>116.66666666666667</v>
      </c>
    </row>
    <row r="63" spans="1:67" s="2" customFormat="1" ht="15" customHeight="1">
      <c r="A63" s="170" t="s">
        <v>20</v>
      </c>
      <c r="B63" s="171"/>
      <c r="C63" s="171"/>
      <c r="D63" s="171"/>
      <c r="E63" s="171"/>
      <c r="F63" s="172"/>
      <c r="G63" s="173"/>
      <c r="H63" s="171"/>
      <c r="I63" s="171"/>
      <c r="J63" s="171"/>
      <c r="K63" s="17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11" s="3" customFormat="1" ht="14.25" customHeight="1">
      <c r="A64" s="186" t="str">
        <f>A58</f>
        <v>30.12.14</v>
      </c>
      <c r="B64" s="1">
        <v>6</v>
      </c>
      <c r="C64" s="1"/>
      <c r="D64" s="1">
        <v>8</v>
      </c>
      <c r="E64" s="1">
        <v>15.5</v>
      </c>
      <c r="F64" s="55">
        <v>10</v>
      </c>
      <c r="G64" s="52">
        <v>6.25</v>
      </c>
      <c r="H64" s="1">
        <v>5</v>
      </c>
      <c r="I64" s="1">
        <v>8</v>
      </c>
      <c r="J64" s="1">
        <v>15</v>
      </c>
      <c r="K64" s="1">
        <v>9.5</v>
      </c>
    </row>
    <row r="65" spans="1:11" s="3" customFormat="1" ht="15" customHeight="1">
      <c r="A65" s="183" t="str">
        <f>A59</f>
        <v>30.08.15</v>
      </c>
      <c r="B65" s="1">
        <v>6.5</v>
      </c>
      <c r="C65" s="1"/>
      <c r="D65" s="1">
        <v>14</v>
      </c>
      <c r="E65" s="1">
        <v>26</v>
      </c>
      <c r="F65" s="55">
        <v>12.5</v>
      </c>
      <c r="G65" s="52">
        <v>6.75</v>
      </c>
      <c r="H65" s="1">
        <v>6</v>
      </c>
      <c r="I65" s="1">
        <v>13.5</v>
      </c>
      <c r="J65" s="1">
        <v>25.5</v>
      </c>
      <c r="K65" s="1">
        <v>12.25</v>
      </c>
    </row>
    <row r="66" spans="1:11" s="3" customFormat="1" ht="15" customHeight="1">
      <c r="A66" s="183" t="str">
        <f>A60</f>
        <v>30.09.15</v>
      </c>
      <c r="B66" s="1">
        <v>6.5</v>
      </c>
      <c r="C66" s="1"/>
      <c r="D66" s="1">
        <v>14</v>
      </c>
      <c r="E66" s="1">
        <v>26</v>
      </c>
      <c r="F66" s="55">
        <v>12.5</v>
      </c>
      <c r="G66" s="52">
        <v>6.75</v>
      </c>
      <c r="H66" s="1">
        <v>6</v>
      </c>
      <c r="I66" s="1">
        <v>13.5</v>
      </c>
      <c r="J66" s="1">
        <v>25.5</v>
      </c>
      <c r="K66" s="1">
        <v>12.65</v>
      </c>
    </row>
    <row r="67" spans="1:11" s="3" customFormat="1" ht="15" customHeight="1">
      <c r="A67" s="184" t="s">
        <v>66</v>
      </c>
      <c r="B67" s="81">
        <f>B66/B64*100</f>
        <v>108.33333333333333</v>
      </c>
      <c r="C67" s="22"/>
      <c r="D67" s="81">
        <f aca="true" t="shared" si="12" ref="D67:K67">D66/D64*100</f>
        <v>175</v>
      </c>
      <c r="E67" s="81">
        <f t="shared" si="12"/>
        <v>167.74193548387098</v>
      </c>
      <c r="F67" s="82">
        <f t="shared" si="12"/>
        <v>125</v>
      </c>
      <c r="G67" s="83">
        <f t="shared" si="12"/>
        <v>108</v>
      </c>
      <c r="H67" s="81">
        <f t="shared" si="12"/>
        <v>120</v>
      </c>
      <c r="I67" s="81">
        <f t="shared" si="12"/>
        <v>168.75</v>
      </c>
      <c r="J67" s="81">
        <f t="shared" si="12"/>
        <v>170</v>
      </c>
      <c r="K67" s="81">
        <f t="shared" si="12"/>
        <v>133.1578947368421</v>
      </c>
    </row>
    <row r="68" spans="1:11" s="3" customFormat="1" ht="15.75" customHeight="1">
      <c r="A68" s="187" t="s">
        <v>9</v>
      </c>
      <c r="B68" s="4">
        <f aca="true" t="shared" si="13" ref="B68:K68">B66/B65*100</f>
        <v>100</v>
      </c>
      <c r="C68" s="4"/>
      <c r="D68" s="4">
        <f t="shared" si="13"/>
        <v>100</v>
      </c>
      <c r="E68" s="4">
        <f t="shared" si="13"/>
        <v>100</v>
      </c>
      <c r="F68" s="56">
        <f t="shared" si="13"/>
        <v>100</v>
      </c>
      <c r="G68" s="53">
        <f t="shared" si="13"/>
        <v>100</v>
      </c>
      <c r="H68" s="4">
        <f t="shared" si="13"/>
        <v>100</v>
      </c>
      <c r="I68" s="4">
        <f t="shared" si="13"/>
        <v>100</v>
      </c>
      <c r="J68" s="4">
        <f t="shared" si="13"/>
        <v>100</v>
      </c>
      <c r="K68" s="4">
        <f t="shared" si="13"/>
        <v>103.26530612244898</v>
      </c>
    </row>
    <row r="69" spans="1:67" s="2" customFormat="1" ht="15" customHeight="1">
      <c r="A69" s="170" t="s">
        <v>21</v>
      </c>
      <c r="B69" s="171"/>
      <c r="C69" s="171"/>
      <c r="D69" s="171"/>
      <c r="E69" s="171"/>
      <c r="F69" s="172"/>
      <c r="G69" s="173"/>
      <c r="H69" s="171"/>
      <c r="I69" s="171"/>
      <c r="J69" s="171"/>
      <c r="K69" s="17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11" s="3" customFormat="1" ht="15" customHeight="1">
      <c r="A70" s="186" t="str">
        <f>A64</f>
        <v>30.12.14</v>
      </c>
      <c r="B70" s="1">
        <v>6.64</v>
      </c>
      <c r="C70" s="1"/>
      <c r="D70" s="1">
        <v>9.53</v>
      </c>
      <c r="E70" s="1">
        <v>20.27</v>
      </c>
      <c r="F70" s="55">
        <v>11.39</v>
      </c>
      <c r="G70" s="52">
        <v>6.75</v>
      </c>
      <c r="H70" s="1"/>
      <c r="I70" s="1">
        <v>9.1</v>
      </c>
      <c r="J70" s="1">
        <v>18.98</v>
      </c>
      <c r="K70" s="1">
        <v>9.25</v>
      </c>
    </row>
    <row r="71" spans="1:11" s="3" customFormat="1" ht="15" customHeight="1">
      <c r="A71" s="188" t="str">
        <f>A65</f>
        <v>30.08.15</v>
      </c>
      <c r="B71" s="1">
        <v>9.75</v>
      </c>
      <c r="C71" s="1"/>
      <c r="D71" s="1">
        <v>11.64</v>
      </c>
      <c r="E71" s="1">
        <v>32.25</v>
      </c>
      <c r="F71" s="55">
        <v>13.2</v>
      </c>
      <c r="G71" s="52">
        <v>9.6</v>
      </c>
      <c r="H71" s="1"/>
      <c r="I71" s="1">
        <v>13</v>
      </c>
      <c r="J71" s="1">
        <v>30.5</v>
      </c>
      <c r="K71" s="1">
        <v>12.3</v>
      </c>
    </row>
    <row r="72" spans="1:11" s="3" customFormat="1" ht="15" customHeight="1">
      <c r="A72" s="188" t="str">
        <f>A66</f>
        <v>30.09.15</v>
      </c>
      <c r="B72" s="1">
        <v>9.56</v>
      </c>
      <c r="C72" s="1"/>
      <c r="D72" s="1">
        <v>12.25</v>
      </c>
      <c r="E72" s="1">
        <v>32.5</v>
      </c>
      <c r="F72" s="55">
        <v>13.99</v>
      </c>
      <c r="G72" s="52">
        <v>9.05</v>
      </c>
      <c r="H72" s="1"/>
      <c r="I72" s="1">
        <v>13.5</v>
      </c>
      <c r="J72" s="1">
        <v>30.5</v>
      </c>
      <c r="K72" s="1">
        <v>13.5</v>
      </c>
    </row>
    <row r="73" spans="1:11" s="3" customFormat="1" ht="15">
      <c r="A73" s="184" t="s">
        <v>66</v>
      </c>
      <c r="B73" s="81">
        <f>B72/B70*100</f>
        <v>143.97590361445785</v>
      </c>
      <c r="C73" s="22"/>
      <c r="D73" s="81">
        <f aca="true" t="shared" si="14" ref="D73:K73">D72/D70*100</f>
        <v>128.54144805876183</v>
      </c>
      <c r="E73" s="81">
        <f t="shared" si="14"/>
        <v>160.33547113961518</v>
      </c>
      <c r="F73" s="82">
        <f t="shared" si="14"/>
        <v>122.8270412642669</v>
      </c>
      <c r="G73" s="83">
        <f t="shared" si="14"/>
        <v>134.07407407407408</v>
      </c>
      <c r="H73" s="22"/>
      <c r="I73" s="81">
        <f t="shared" si="14"/>
        <v>148.35164835164835</v>
      </c>
      <c r="J73" s="81">
        <f t="shared" si="14"/>
        <v>160.695468914647</v>
      </c>
      <c r="K73" s="81">
        <f t="shared" si="14"/>
        <v>145.94594594594594</v>
      </c>
    </row>
    <row r="74" spans="1:11" s="3" customFormat="1" ht="15" customHeight="1">
      <c r="A74" s="185" t="s">
        <v>9</v>
      </c>
      <c r="B74" s="4">
        <f>B72/B71*100</f>
        <v>98.05128205128206</v>
      </c>
      <c r="C74" s="4"/>
      <c r="D74" s="4">
        <f>D72/D71*100</f>
        <v>105.2405498281787</v>
      </c>
      <c r="E74" s="4">
        <f>E72/E71*100</f>
        <v>100.7751937984496</v>
      </c>
      <c r="F74" s="56">
        <f>F72/F71*100</f>
        <v>105.98484848484848</v>
      </c>
      <c r="G74" s="53">
        <f>G72/G71*100</f>
        <v>94.27083333333334</v>
      </c>
      <c r="H74" s="53"/>
      <c r="I74" s="53">
        <f>I72/I71*100</f>
        <v>103.84615384615385</v>
      </c>
      <c r="J74" s="4">
        <f>J72/J71*100</f>
        <v>100</v>
      </c>
      <c r="K74" s="4">
        <f>K72/K71*100</f>
        <v>109.75609756097559</v>
      </c>
    </row>
    <row r="75" spans="1:67" s="2" customFormat="1" ht="13.5" customHeight="1">
      <c r="A75" s="170" t="s">
        <v>22</v>
      </c>
      <c r="B75" s="171"/>
      <c r="C75" s="171"/>
      <c r="D75" s="171"/>
      <c r="E75" s="171"/>
      <c r="F75" s="172"/>
      <c r="G75" s="173"/>
      <c r="H75" s="171"/>
      <c r="I75" s="171"/>
      <c r="J75" s="171"/>
      <c r="K75" s="17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11" s="3" customFormat="1" ht="15" customHeight="1">
      <c r="A76" s="186" t="str">
        <f>A70</f>
        <v>30.12.14</v>
      </c>
      <c r="B76" s="1">
        <v>5.4</v>
      </c>
      <c r="C76" s="1">
        <v>4.4</v>
      </c>
      <c r="D76" s="1">
        <v>7.5</v>
      </c>
      <c r="E76" s="1">
        <v>16.1</v>
      </c>
      <c r="F76" s="55">
        <v>9.5</v>
      </c>
      <c r="G76" s="52">
        <v>6.5</v>
      </c>
      <c r="H76" s="81"/>
      <c r="I76" s="1">
        <v>7.2</v>
      </c>
      <c r="J76" s="1">
        <v>14.5</v>
      </c>
      <c r="K76" s="1">
        <v>9.5</v>
      </c>
    </row>
    <row r="77" spans="1:11" s="3" customFormat="1" ht="15" customHeight="1">
      <c r="A77" s="188" t="str">
        <f>A71</f>
        <v>30.08.15</v>
      </c>
      <c r="B77" s="1">
        <v>5.8</v>
      </c>
      <c r="C77" s="1">
        <v>5.6</v>
      </c>
      <c r="D77" s="1">
        <v>7.5</v>
      </c>
      <c r="E77" s="1">
        <v>26</v>
      </c>
      <c r="F77" s="55">
        <v>11.5</v>
      </c>
      <c r="G77" s="52">
        <v>14</v>
      </c>
      <c r="H77" s="81"/>
      <c r="I77" s="1">
        <v>7.2</v>
      </c>
      <c r="J77" s="1">
        <v>30</v>
      </c>
      <c r="K77" s="1">
        <v>11.8</v>
      </c>
    </row>
    <row r="78" spans="1:11" s="3" customFormat="1" ht="15" customHeight="1">
      <c r="A78" s="188" t="str">
        <f>A72</f>
        <v>30.09.15</v>
      </c>
      <c r="B78" s="1">
        <v>5.8</v>
      </c>
      <c r="C78" s="1">
        <v>5.6</v>
      </c>
      <c r="D78" s="1">
        <v>7.5</v>
      </c>
      <c r="E78" s="1">
        <v>26</v>
      </c>
      <c r="F78" s="55">
        <v>11.5</v>
      </c>
      <c r="G78" s="52">
        <v>14</v>
      </c>
      <c r="H78" s="81"/>
      <c r="I78" s="1">
        <v>7.2</v>
      </c>
      <c r="J78" s="1">
        <v>30</v>
      </c>
      <c r="K78" s="1">
        <v>11.8</v>
      </c>
    </row>
    <row r="79" spans="1:11" s="3" customFormat="1" ht="15" customHeight="1">
      <c r="A79" s="184" t="s">
        <v>66</v>
      </c>
      <c r="B79" s="81">
        <f>B78/B76*100</f>
        <v>107.40740740740739</v>
      </c>
      <c r="C79" s="81">
        <f>C78/C76*100</f>
        <v>127.27272727272725</v>
      </c>
      <c r="D79" s="81">
        <f aca="true" t="shared" si="15" ref="D79:K79">D78/D76*100</f>
        <v>100</v>
      </c>
      <c r="E79" s="81">
        <f t="shared" si="15"/>
        <v>161.49068322981367</v>
      </c>
      <c r="F79" s="82">
        <f t="shared" si="15"/>
        <v>121.05263157894737</v>
      </c>
      <c r="G79" s="83">
        <f t="shared" si="15"/>
        <v>215.3846153846154</v>
      </c>
      <c r="H79" s="22"/>
      <c r="I79" s="81">
        <f t="shared" si="15"/>
        <v>100</v>
      </c>
      <c r="J79" s="81">
        <f t="shared" si="15"/>
        <v>206.89655172413794</v>
      </c>
      <c r="K79" s="81">
        <f t="shared" si="15"/>
        <v>124.21052631578948</v>
      </c>
    </row>
    <row r="80" spans="1:11" s="3" customFormat="1" ht="14.25" customHeight="1">
      <c r="A80" s="185" t="s">
        <v>9</v>
      </c>
      <c r="B80" s="4">
        <f aca="true" t="shared" si="16" ref="B80:K80">B78/B77*100</f>
        <v>100</v>
      </c>
      <c r="C80" s="4">
        <f t="shared" si="16"/>
        <v>100</v>
      </c>
      <c r="D80" s="4">
        <f t="shared" si="16"/>
        <v>100</v>
      </c>
      <c r="E80" s="4">
        <f t="shared" si="16"/>
        <v>100</v>
      </c>
      <c r="F80" s="56">
        <f t="shared" si="16"/>
        <v>100</v>
      </c>
      <c r="G80" s="53">
        <f t="shared" si="16"/>
        <v>100</v>
      </c>
      <c r="H80" s="4"/>
      <c r="I80" s="4">
        <f t="shared" si="16"/>
        <v>100</v>
      </c>
      <c r="J80" s="4">
        <f t="shared" si="16"/>
        <v>100</v>
      </c>
      <c r="K80" s="4">
        <f t="shared" si="16"/>
        <v>100</v>
      </c>
    </row>
    <row r="81" spans="1:67" s="2" customFormat="1" ht="14.25" customHeight="1">
      <c r="A81" s="170" t="s">
        <v>23</v>
      </c>
      <c r="B81" s="171"/>
      <c r="C81" s="171"/>
      <c r="D81" s="171"/>
      <c r="E81" s="171"/>
      <c r="F81" s="172"/>
      <c r="G81" s="173"/>
      <c r="H81" s="171"/>
      <c r="I81" s="171"/>
      <c r="J81" s="171"/>
      <c r="K81" s="17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11" s="3" customFormat="1" ht="15" customHeight="1">
      <c r="A82" s="186" t="str">
        <f>A76</f>
        <v>30.12.14</v>
      </c>
      <c r="B82" s="1">
        <v>5.23</v>
      </c>
      <c r="C82" s="85"/>
      <c r="D82" s="1"/>
      <c r="E82" s="1">
        <v>19.89</v>
      </c>
      <c r="F82" s="55">
        <v>9.66</v>
      </c>
      <c r="G82" s="52">
        <v>6</v>
      </c>
      <c r="H82" s="85"/>
      <c r="I82" s="1">
        <v>8</v>
      </c>
      <c r="J82" s="1">
        <v>17.5</v>
      </c>
      <c r="K82" s="1">
        <v>9</v>
      </c>
    </row>
    <row r="83" spans="1:11" s="3" customFormat="1" ht="15" customHeight="1">
      <c r="A83" s="188" t="str">
        <f>A77</f>
        <v>30.08.15</v>
      </c>
      <c r="B83" s="1">
        <v>8.13</v>
      </c>
      <c r="C83" s="85"/>
      <c r="D83" s="1">
        <v>11.99</v>
      </c>
      <c r="E83" s="1">
        <v>30.42</v>
      </c>
      <c r="F83" s="55">
        <v>12.13</v>
      </c>
      <c r="G83" s="52">
        <v>8</v>
      </c>
      <c r="H83" s="85"/>
      <c r="I83" s="1">
        <v>12</v>
      </c>
      <c r="J83" s="1">
        <v>29</v>
      </c>
      <c r="K83" s="1">
        <v>13</v>
      </c>
    </row>
    <row r="84" spans="1:11" s="3" customFormat="1" ht="15" customHeight="1">
      <c r="A84" s="188" t="str">
        <f>A78</f>
        <v>30.09.15</v>
      </c>
      <c r="B84" s="1">
        <v>7.85</v>
      </c>
      <c r="C84" s="85"/>
      <c r="D84" s="1">
        <v>9.97</v>
      </c>
      <c r="E84" s="1">
        <v>30.42</v>
      </c>
      <c r="F84" s="55">
        <v>14.37</v>
      </c>
      <c r="G84" s="52">
        <v>8</v>
      </c>
      <c r="H84" s="85"/>
      <c r="I84" s="1">
        <v>12</v>
      </c>
      <c r="J84" s="1">
        <v>28.5</v>
      </c>
      <c r="K84" s="1">
        <v>13</v>
      </c>
    </row>
    <row r="85" spans="1:11" s="3" customFormat="1" ht="15">
      <c r="A85" s="184" t="s">
        <v>66</v>
      </c>
      <c r="B85" s="81">
        <f>B84/B82*100</f>
        <v>150.09560229445503</v>
      </c>
      <c r="C85" s="22"/>
      <c r="D85" s="22"/>
      <c r="E85" s="81">
        <f aca="true" t="shared" si="17" ref="E85:K85">E84/E82*100</f>
        <v>152.94117647058826</v>
      </c>
      <c r="F85" s="82">
        <f>F84/F82*100</f>
        <v>148.75776397515529</v>
      </c>
      <c r="G85" s="83">
        <f t="shared" si="17"/>
        <v>133.33333333333331</v>
      </c>
      <c r="H85" s="22"/>
      <c r="I85" s="81">
        <f t="shared" si="17"/>
        <v>150</v>
      </c>
      <c r="J85" s="81">
        <f t="shared" si="17"/>
        <v>162.85714285714286</v>
      </c>
      <c r="K85" s="81">
        <f t="shared" si="17"/>
        <v>144.44444444444443</v>
      </c>
    </row>
    <row r="86" spans="1:11" s="3" customFormat="1" ht="15">
      <c r="A86" s="185" t="s">
        <v>9</v>
      </c>
      <c r="B86" s="4">
        <f>B84/B83*100</f>
        <v>96.55596555965559</v>
      </c>
      <c r="C86" s="4"/>
      <c r="D86" s="4">
        <f>D84/D83*100</f>
        <v>83.15262718932445</v>
      </c>
      <c r="E86" s="4">
        <f>E84/E83*100</f>
        <v>100</v>
      </c>
      <c r="F86" s="56">
        <f>F84/F83*100</f>
        <v>118.46661170651277</v>
      </c>
      <c r="G86" s="53">
        <f>G84/G83*100</f>
        <v>100</v>
      </c>
      <c r="H86" s="4"/>
      <c r="I86" s="4">
        <f>I84/I83*100</f>
        <v>100</v>
      </c>
      <c r="J86" s="4">
        <f>J84/J83*100</f>
        <v>98.27586206896551</v>
      </c>
      <c r="K86" s="4">
        <f>K84/K83*100</f>
        <v>100</v>
      </c>
    </row>
    <row r="87" spans="1:67" s="2" customFormat="1" ht="15.75">
      <c r="A87" s="336" t="s">
        <v>0</v>
      </c>
      <c r="B87" s="353" t="s">
        <v>2</v>
      </c>
      <c r="C87" s="353"/>
      <c r="D87" s="353"/>
      <c r="E87" s="353"/>
      <c r="F87" s="354"/>
      <c r="G87" s="337" t="s">
        <v>1</v>
      </c>
      <c r="H87" s="338"/>
      <c r="I87" s="338"/>
      <c r="J87" s="338"/>
      <c r="K87" s="33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s="2" customFormat="1" ht="12.75">
      <c r="A88" s="336"/>
      <c r="B88" s="167" t="s">
        <v>38</v>
      </c>
      <c r="C88" s="167" t="s">
        <v>39</v>
      </c>
      <c r="D88" s="167" t="s">
        <v>40</v>
      </c>
      <c r="E88" s="167" t="s">
        <v>41</v>
      </c>
      <c r="F88" s="168" t="s">
        <v>42</v>
      </c>
      <c r="G88" s="169" t="s">
        <v>38</v>
      </c>
      <c r="H88" s="167" t="s">
        <v>39</v>
      </c>
      <c r="I88" s="167" t="s">
        <v>40</v>
      </c>
      <c r="J88" s="167" t="s">
        <v>41</v>
      </c>
      <c r="K88" s="167" t="s">
        <v>42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11" s="3" customFormat="1" ht="15">
      <c r="A89" s="333" t="s">
        <v>10</v>
      </c>
      <c r="B89" s="333"/>
      <c r="C89" s="333"/>
      <c r="D89" s="333"/>
      <c r="E89" s="333"/>
      <c r="F89" s="333"/>
      <c r="G89" s="333"/>
      <c r="H89" s="333"/>
      <c r="I89" s="333"/>
      <c r="J89" s="333"/>
      <c r="K89" s="333"/>
    </row>
    <row r="90" spans="1:67" s="2" customFormat="1" ht="14.25" customHeight="1">
      <c r="A90" s="170" t="s">
        <v>24</v>
      </c>
      <c r="B90" s="171"/>
      <c r="C90" s="171"/>
      <c r="D90" s="171"/>
      <c r="E90" s="171"/>
      <c r="F90" s="172"/>
      <c r="G90" s="173"/>
      <c r="H90" s="171"/>
      <c r="I90" s="171"/>
      <c r="J90" s="171"/>
      <c r="K90" s="17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11" s="3" customFormat="1" ht="15" customHeight="1">
      <c r="A91" s="186" t="str">
        <f>A82</f>
        <v>30.12.14</v>
      </c>
      <c r="B91" s="1">
        <v>6.2</v>
      </c>
      <c r="C91" s="1"/>
      <c r="D91" s="1">
        <v>9</v>
      </c>
      <c r="E91" s="1">
        <v>12.9</v>
      </c>
      <c r="F91" s="55">
        <v>8.2</v>
      </c>
      <c r="G91" s="52">
        <v>6.75</v>
      </c>
      <c r="H91" s="1"/>
      <c r="I91" s="1">
        <v>9</v>
      </c>
      <c r="J91" s="1">
        <v>14.5</v>
      </c>
      <c r="K91" s="1">
        <v>9</v>
      </c>
    </row>
    <row r="92" spans="1:11" s="3" customFormat="1" ht="15" customHeight="1">
      <c r="A92" s="188" t="str">
        <f>A83</f>
        <v>30.08.15</v>
      </c>
      <c r="B92" s="1">
        <v>8.35</v>
      </c>
      <c r="C92" s="1"/>
      <c r="D92" s="1">
        <v>12</v>
      </c>
      <c r="E92" s="1">
        <v>26</v>
      </c>
      <c r="F92" s="55">
        <v>13</v>
      </c>
      <c r="G92" s="52">
        <v>8.75</v>
      </c>
      <c r="H92" s="1"/>
      <c r="I92" s="1">
        <v>10.8</v>
      </c>
      <c r="J92" s="1">
        <v>26</v>
      </c>
      <c r="K92" s="1">
        <v>13</v>
      </c>
    </row>
    <row r="93" spans="1:11" s="3" customFormat="1" ht="15" customHeight="1">
      <c r="A93" s="188" t="str">
        <f>A84</f>
        <v>30.09.15</v>
      </c>
      <c r="B93" s="1">
        <v>7.2</v>
      </c>
      <c r="C93" s="1"/>
      <c r="D93" s="1">
        <v>12.3</v>
      </c>
      <c r="E93" s="1">
        <v>27.4</v>
      </c>
      <c r="F93" s="55">
        <v>13.6</v>
      </c>
      <c r="G93" s="52">
        <v>8</v>
      </c>
      <c r="H93" s="1"/>
      <c r="I93" s="1">
        <v>11</v>
      </c>
      <c r="J93" s="1">
        <v>30</v>
      </c>
      <c r="K93" s="1">
        <v>13</v>
      </c>
    </row>
    <row r="94" spans="1:11" s="3" customFormat="1" ht="15" customHeight="1">
      <c r="A94" s="184" t="s">
        <v>66</v>
      </c>
      <c r="B94" s="81">
        <f>B93/B91*100</f>
        <v>116.12903225806453</v>
      </c>
      <c r="C94" s="22"/>
      <c r="D94" s="81">
        <f>D93/D91*100</f>
        <v>136.66666666666666</v>
      </c>
      <c r="E94" s="81">
        <f>E93/E91*100</f>
        <v>212.40310077519376</v>
      </c>
      <c r="F94" s="82">
        <f>F93/F91*100</f>
        <v>165.85365853658539</v>
      </c>
      <c r="G94" s="83">
        <f>G93/G91*100</f>
        <v>118.5185185185185</v>
      </c>
      <c r="H94" s="22"/>
      <c r="I94" s="81">
        <f>I93/I91*100</f>
        <v>122.22222222222223</v>
      </c>
      <c r="J94" s="81">
        <f>J93/J91*100</f>
        <v>206.89655172413794</v>
      </c>
      <c r="K94" s="81">
        <f>K93/K91*100</f>
        <v>144.44444444444443</v>
      </c>
    </row>
    <row r="95" spans="1:11" s="3" customFormat="1" ht="15" customHeight="1">
      <c r="A95" s="185" t="s">
        <v>9</v>
      </c>
      <c r="B95" s="53">
        <f>B93/B92*100</f>
        <v>86.22754491017965</v>
      </c>
      <c r="C95" s="53"/>
      <c r="D95" s="53">
        <f>D93/D92*100</f>
        <v>102.50000000000001</v>
      </c>
      <c r="E95" s="53">
        <f>E93/E92*100</f>
        <v>105.38461538461539</v>
      </c>
      <c r="F95" s="56">
        <f>F93/F92*100</f>
        <v>104.61538461538463</v>
      </c>
      <c r="G95" s="53">
        <f>G93/G92*100</f>
        <v>91.42857142857143</v>
      </c>
      <c r="H95" s="4"/>
      <c r="I95" s="4">
        <f>I93/I92*100</f>
        <v>101.85185185185183</v>
      </c>
      <c r="J95" s="4">
        <f>J93/J92*100</f>
        <v>115.38461538461537</v>
      </c>
      <c r="K95" s="4">
        <f>K93/K92*100</f>
        <v>100</v>
      </c>
    </row>
    <row r="96" spans="1:67" s="2" customFormat="1" ht="15" customHeight="1">
      <c r="A96" s="170" t="s">
        <v>25</v>
      </c>
      <c r="B96" s="171"/>
      <c r="C96" s="171"/>
      <c r="D96" s="171"/>
      <c r="E96" s="171"/>
      <c r="F96" s="172"/>
      <c r="G96" s="173"/>
      <c r="H96" s="171"/>
      <c r="I96" s="171"/>
      <c r="J96" s="171"/>
      <c r="K96" s="17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11" s="3" customFormat="1" ht="15" customHeight="1">
      <c r="A97" s="186" t="str">
        <f>A91</f>
        <v>30.12.14</v>
      </c>
      <c r="B97" s="90">
        <v>5.65</v>
      </c>
      <c r="C97" s="92">
        <v>4.6</v>
      </c>
      <c r="D97" s="90">
        <v>8.25</v>
      </c>
      <c r="E97" s="1">
        <v>20.5</v>
      </c>
      <c r="F97" s="55">
        <v>9</v>
      </c>
      <c r="G97" s="52">
        <v>5.75</v>
      </c>
      <c r="H97" s="1">
        <v>4.5</v>
      </c>
      <c r="I97" s="1">
        <v>8.5</v>
      </c>
      <c r="J97" s="1">
        <v>18</v>
      </c>
      <c r="K97" s="1">
        <v>9.35</v>
      </c>
    </row>
    <row r="98" spans="1:11" s="3" customFormat="1" ht="15" customHeight="1">
      <c r="A98" s="188" t="str">
        <f>A92</f>
        <v>30.08.15</v>
      </c>
      <c r="B98" s="90">
        <v>7.15</v>
      </c>
      <c r="C98" s="92">
        <v>7.5</v>
      </c>
      <c r="D98" s="90">
        <v>12.75</v>
      </c>
      <c r="E98" s="1">
        <v>28.5</v>
      </c>
      <c r="F98" s="55">
        <v>12.2</v>
      </c>
      <c r="G98" s="52">
        <v>7.35</v>
      </c>
      <c r="H98" s="1">
        <v>6.9</v>
      </c>
      <c r="I98" s="1">
        <v>13.75</v>
      </c>
      <c r="J98" s="1">
        <v>30.25</v>
      </c>
      <c r="K98" s="1">
        <v>12.45</v>
      </c>
    </row>
    <row r="99" spans="1:11" s="3" customFormat="1" ht="15.75">
      <c r="A99" s="188" t="str">
        <f>A93</f>
        <v>30.09.15</v>
      </c>
      <c r="B99" s="90">
        <v>7.15</v>
      </c>
      <c r="C99" s="92">
        <v>7.5</v>
      </c>
      <c r="D99" s="90">
        <v>12.75</v>
      </c>
      <c r="E99" s="1">
        <v>28.5</v>
      </c>
      <c r="F99" s="55">
        <v>13.75</v>
      </c>
      <c r="G99" s="52">
        <v>7.35</v>
      </c>
      <c r="H99" s="1">
        <v>6.9</v>
      </c>
      <c r="I99" s="1">
        <v>13.75</v>
      </c>
      <c r="J99" s="1">
        <v>30.25</v>
      </c>
      <c r="K99" s="1">
        <v>14</v>
      </c>
    </row>
    <row r="100" spans="1:11" s="3" customFormat="1" ht="15" customHeight="1">
      <c r="A100" s="184" t="s">
        <v>66</v>
      </c>
      <c r="B100" s="91">
        <f>B99/B97*100</f>
        <v>126.54867256637168</v>
      </c>
      <c r="C100" s="91">
        <f>C99/C97*100</f>
        <v>163.0434782608696</v>
      </c>
      <c r="D100" s="91">
        <f aca="true" t="shared" si="18" ref="D100:K100">D99/D97*100</f>
        <v>154.54545454545453</v>
      </c>
      <c r="E100" s="91">
        <f t="shared" si="18"/>
        <v>139.02439024390242</v>
      </c>
      <c r="F100" s="93">
        <f t="shared" si="18"/>
        <v>152.77777777777777</v>
      </c>
      <c r="G100" s="94">
        <f t="shared" si="18"/>
        <v>127.82608695652173</v>
      </c>
      <c r="H100" s="91">
        <f t="shared" si="18"/>
        <v>153.33333333333334</v>
      </c>
      <c r="I100" s="91">
        <f t="shared" si="18"/>
        <v>161.76470588235296</v>
      </c>
      <c r="J100" s="91">
        <f t="shared" si="18"/>
        <v>168.05555555555557</v>
      </c>
      <c r="K100" s="91">
        <f t="shared" si="18"/>
        <v>149.7326203208556</v>
      </c>
    </row>
    <row r="101" spans="1:11" s="3" customFormat="1" ht="15">
      <c r="A101" s="185" t="s">
        <v>9</v>
      </c>
      <c r="B101" s="4">
        <f>B99/B98*100</f>
        <v>100</v>
      </c>
      <c r="C101" s="4">
        <f>C99/C98*100</f>
        <v>100</v>
      </c>
      <c r="D101" s="4">
        <f aca="true" t="shared" si="19" ref="D101:K101">D99/D98*100</f>
        <v>100</v>
      </c>
      <c r="E101" s="4">
        <f t="shared" si="19"/>
        <v>100</v>
      </c>
      <c r="F101" s="56">
        <f t="shared" si="19"/>
        <v>112.70491803278688</v>
      </c>
      <c r="G101" s="53">
        <f t="shared" si="19"/>
        <v>100</v>
      </c>
      <c r="H101" s="4">
        <f t="shared" si="19"/>
        <v>100</v>
      </c>
      <c r="I101" s="4">
        <f t="shared" si="19"/>
        <v>100</v>
      </c>
      <c r="J101" s="4">
        <f t="shared" si="19"/>
        <v>100</v>
      </c>
      <c r="K101" s="4">
        <f t="shared" si="19"/>
        <v>112.44979919678715</v>
      </c>
    </row>
    <row r="102" spans="1:67" s="2" customFormat="1" ht="17.25" customHeight="1">
      <c r="A102" s="170" t="s">
        <v>26</v>
      </c>
      <c r="B102" s="171"/>
      <c r="C102" s="171"/>
      <c r="D102" s="171"/>
      <c r="E102" s="171"/>
      <c r="F102" s="172"/>
      <c r="G102" s="173"/>
      <c r="H102" s="171"/>
      <c r="I102" s="171"/>
      <c r="J102" s="171"/>
      <c r="K102" s="17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11" s="3" customFormat="1" ht="15.75" customHeight="1">
      <c r="A103" s="186" t="str">
        <f>A97</f>
        <v>30.12.14</v>
      </c>
      <c r="B103" s="1">
        <v>5.4</v>
      </c>
      <c r="C103" s="1"/>
      <c r="D103" s="1">
        <v>8</v>
      </c>
      <c r="E103" s="1">
        <v>16</v>
      </c>
      <c r="F103" s="55">
        <v>10</v>
      </c>
      <c r="G103" s="339" t="s">
        <v>52</v>
      </c>
      <c r="H103" s="340"/>
      <c r="I103" s="340"/>
      <c r="J103" s="340"/>
      <c r="K103" s="340"/>
    </row>
    <row r="104" spans="1:11" s="3" customFormat="1" ht="15" customHeight="1">
      <c r="A104" s="188" t="str">
        <f>A98</f>
        <v>30.08.15</v>
      </c>
      <c r="B104" s="1">
        <v>8</v>
      </c>
      <c r="C104" s="1"/>
      <c r="D104" s="1">
        <v>11</v>
      </c>
      <c r="E104" s="1">
        <v>24</v>
      </c>
      <c r="F104" s="55">
        <v>12.5</v>
      </c>
      <c r="G104" s="339"/>
      <c r="H104" s="340"/>
      <c r="I104" s="340"/>
      <c r="J104" s="340"/>
      <c r="K104" s="340"/>
    </row>
    <row r="105" spans="1:11" s="3" customFormat="1" ht="15" customHeight="1">
      <c r="A105" s="188" t="str">
        <f>A99</f>
        <v>30.09.15</v>
      </c>
      <c r="B105" s="1">
        <v>7</v>
      </c>
      <c r="C105" s="1"/>
      <c r="D105" s="1">
        <v>10</v>
      </c>
      <c r="E105" s="1">
        <v>26</v>
      </c>
      <c r="F105" s="55">
        <v>12.5</v>
      </c>
      <c r="G105" s="339"/>
      <c r="H105" s="340"/>
      <c r="I105" s="340"/>
      <c r="J105" s="340"/>
      <c r="K105" s="340"/>
    </row>
    <row r="106" spans="1:11" s="3" customFormat="1" ht="15" customHeight="1">
      <c r="A106" s="184" t="s">
        <v>66</v>
      </c>
      <c r="B106" s="81">
        <f>B105/B103*100</f>
        <v>129.62962962962962</v>
      </c>
      <c r="C106" s="22"/>
      <c r="D106" s="81">
        <f>D105/D103*100</f>
        <v>125</v>
      </c>
      <c r="E106" s="81">
        <f>E105/E103*100</f>
        <v>162.5</v>
      </c>
      <c r="F106" s="82">
        <f>F105/F103*100</f>
        <v>125</v>
      </c>
      <c r="G106" s="339"/>
      <c r="H106" s="340"/>
      <c r="I106" s="340"/>
      <c r="J106" s="340"/>
      <c r="K106" s="340"/>
    </row>
    <row r="107" spans="1:11" s="3" customFormat="1" ht="15" customHeight="1">
      <c r="A107" s="185" t="s">
        <v>9</v>
      </c>
      <c r="B107" s="4">
        <f>B105/B104*100</f>
        <v>87.5</v>
      </c>
      <c r="C107" s="4"/>
      <c r="D107" s="4">
        <f>D105/D104*100</f>
        <v>90.9090909090909</v>
      </c>
      <c r="E107" s="4">
        <f>E105/E104*100</f>
        <v>108.33333333333333</v>
      </c>
      <c r="F107" s="82">
        <f>F105/F104*100</f>
        <v>100</v>
      </c>
      <c r="G107" s="339"/>
      <c r="H107" s="340"/>
      <c r="I107" s="340"/>
      <c r="J107" s="340"/>
      <c r="K107" s="340"/>
    </row>
    <row r="108" spans="1:67" s="2" customFormat="1" ht="15.75" customHeight="1">
      <c r="A108" s="170" t="s">
        <v>28</v>
      </c>
      <c r="B108" s="171"/>
      <c r="C108" s="171"/>
      <c r="D108" s="171"/>
      <c r="E108" s="171"/>
      <c r="F108" s="172"/>
      <c r="G108" s="173"/>
      <c r="H108" s="171"/>
      <c r="I108" s="171"/>
      <c r="J108" s="171"/>
      <c r="K108" s="17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11" s="3" customFormat="1" ht="16.5" customHeight="1">
      <c r="A109" s="186" t="str">
        <f>A103</f>
        <v>30.12.14</v>
      </c>
      <c r="B109" s="1">
        <v>6.1</v>
      </c>
      <c r="C109" s="1"/>
      <c r="D109" s="1">
        <v>6.75</v>
      </c>
      <c r="E109" s="1">
        <v>14</v>
      </c>
      <c r="F109" s="55">
        <v>9.43</v>
      </c>
      <c r="G109" s="339" t="s">
        <v>52</v>
      </c>
      <c r="H109" s="340"/>
      <c r="I109" s="340"/>
      <c r="J109" s="340"/>
      <c r="K109" s="340"/>
    </row>
    <row r="110" spans="1:11" s="3" customFormat="1" ht="15">
      <c r="A110" s="183" t="str">
        <f>A104</f>
        <v>30.08.15</v>
      </c>
      <c r="B110" s="1">
        <v>10</v>
      </c>
      <c r="C110" s="1"/>
      <c r="D110" s="1">
        <v>12.4</v>
      </c>
      <c r="E110" s="1">
        <v>23</v>
      </c>
      <c r="F110" s="55">
        <v>12.25</v>
      </c>
      <c r="G110" s="339"/>
      <c r="H110" s="340"/>
      <c r="I110" s="340"/>
      <c r="J110" s="340"/>
      <c r="K110" s="340"/>
    </row>
    <row r="111" spans="1:11" s="3" customFormat="1" ht="15">
      <c r="A111" s="183" t="str">
        <f>A105</f>
        <v>30.09.15</v>
      </c>
      <c r="B111" s="1">
        <v>8.16</v>
      </c>
      <c r="C111" s="1"/>
      <c r="D111" s="1">
        <v>11.7</v>
      </c>
      <c r="E111" s="1">
        <v>23</v>
      </c>
      <c r="F111" s="55">
        <v>12.45</v>
      </c>
      <c r="G111" s="339"/>
      <c r="H111" s="340"/>
      <c r="I111" s="340"/>
      <c r="J111" s="340"/>
      <c r="K111" s="340"/>
    </row>
    <row r="112" spans="1:11" s="3" customFormat="1" ht="15.75" customHeight="1">
      <c r="A112" s="184" t="s">
        <v>66</v>
      </c>
      <c r="B112" s="81">
        <f>B111/B109*100</f>
        <v>133.7704918032787</v>
      </c>
      <c r="C112" s="81"/>
      <c r="D112" s="81">
        <f>D111/D109*100</f>
        <v>173.33333333333331</v>
      </c>
      <c r="E112" s="81">
        <f>E111/E109*100</f>
        <v>164.28571428571428</v>
      </c>
      <c r="F112" s="82">
        <f>F111/F109*100</f>
        <v>132.0254506892895</v>
      </c>
      <c r="G112" s="339"/>
      <c r="H112" s="340"/>
      <c r="I112" s="340"/>
      <c r="J112" s="340"/>
      <c r="K112" s="340"/>
    </row>
    <row r="113" spans="1:11" s="3" customFormat="1" ht="16.5" customHeight="1">
      <c r="A113" s="185" t="s">
        <v>9</v>
      </c>
      <c r="B113" s="4">
        <f>B111/B110*100</f>
        <v>81.60000000000001</v>
      </c>
      <c r="C113" s="4"/>
      <c r="D113" s="4">
        <f>D111/D110*100</f>
        <v>94.35483870967741</v>
      </c>
      <c r="E113" s="4">
        <f>E111/E110*100</f>
        <v>100</v>
      </c>
      <c r="F113" s="56">
        <f>F111/F110*100</f>
        <v>101.63265306122449</v>
      </c>
      <c r="G113" s="339"/>
      <c r="H113" s="340"/>
      <c r="I113" s="340"/>
      <c r="J113" s="340"/>
      <c r="K113" s="340"/>
    </row>
    <row r="114" spans="1:67" s="2" customFormat="1" ht="15" customHeight="1">
      <c r="A114" s="170" t="s">
        <v>27</v>
      </c>
      <c r="B114" s="171"/>
      <c r="C114" s="171"/>
      <c r="D114" s="171"/>
      <c r="E114" s="171"/>
      <c r="F114" s="172"/>
      <c r="G114" s="173"/>
      <c r="H114" s="171"/>
      <c r="I114" s="171"/>
      <c r="J114" s="171"/>
      <c r="K114" s="17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12" s="3" customFormat="1" ht="15" customHeight="1">
      <c r="A115" s="186" t="str">
        <f>A109</f>
        <v>30.12.14</v>
      </c>
      <c r="B115" s="98"/>
      <c r="C115" s="98"/>
      <c r="D115" s="98"/>
      <c r="E115" s="98"/>
      <c r="F115" s="99"/>
      <c r="G115" s="100"/>
      <c r="H115" s="98"/>
      <c r="I115" s="98"/>
      <c r="J115" s="98"/>
      <c r="K115" s="98"/>
      <c r="L115" s="7"/>
    </row>
    <row r="116" spans="1:11" s="3" customFormat="1" ht="15" customHeight="1">
      <c r="A116" s="183" t="str">
        <f>A110</f>
        <v>30.08.15</v>
      </c>
      <c r="B116" s="98"/>
      <c r="C116" s="98"/>
      <c r="D116" s="98"/>
      <c r="E116" s="98"/>
      <c r="F116" s="99"/>
      <c r="G116" s="100"/>
      <c r="H116" s="98"/>
      <c r="I116" s="98"/>
      <c r="J116" s="98"/>
      <c r="K116" s="98"/>
    </row>
    <row r="117" spans="1:11" s="3" customFormat="1" ht="15" customHeight="1">
      <c r="A117" s="183" t="str">
        <f>A111</f>
        <v>30.09.15</v>
      </c>
      <c r="B117" s="98"/>
      <c r="C117" s="98"/>
      <c r="D117" s="98"/>
      <c r="E117" s="98"/>
      <c r="F117" s="99"/>
      <c r="G117" s="100"/>
      <c r="H117" s="98"/>
      <c r="I117" s="98"/>
      <c r="J117" s="98"/>
      <c r="K117" s="98"/>
    </row>
    <row r="118" spans="1:11" s="3" customFormat="1" ht="15">
      <c r="A118" s="184" t="s">
        <v>66</v>
      </c>
      <c r="B118" s="22"/>
      <c r="C118" s="22"/>
      <c r="D118" s="22"/>
      <c r="E118" s="22"/>
      <c r="F118" s="58"/>
      <c r="G118" s="57"/>
      <c r="H118" s="22"/>
      <c r="I118" s="22"/>
      <c r="J118" s="22"/>
      <c r="K118" s="22"/>
    </row>
    <row r="119" spans="1:11" s="3" customFormat="1" ht="15" customHeight="1">
      <c r="A119" s="185" t="s">
        <v>9</v>
      </c>
      <c r="B119" s="4"/>
      <c r="C119" s="4"/>
      <c r="D119" s="4"/>
      <c r="E119" s="4"/>
      <c r="F119" s="56"/>
      <c r="G119" s="53"/>
      <c r="H119" s="4"/>
      <c r="I119" s="4"/>
      <c r="J119" s="4"/>
      <c r="K119" s="4"/>
    </row>
    <row r="120" spans="1:67" s="2" customFormat="1" ht="15" customHeight="1">
      <c r="A120" s="170" t="s">
        <v>29</v>
      </c>
      <c r="B120" s="171"/>
      <c r="C120" s="171"/>
      <c r="D120" s="171"/>
      <c r="E120" s="171"/>
      <c r="F120" s="172"/>
      <c r="G120" s="173"/>
      <c r="H120" s="171"/>
      <c r="I120" s="171"/>
      <c r="J120" s="171"/>
      <c r="K120" s="17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11" s="3" customFormat="1" ht="15" customHeight="1">
      <c r="A121" s="186" t="str">
        <f>A115</f>
        <v>30.12.14</v>
      </c>
      <c r="B121" s="1">
        <v>5.85</v>
      </c>
      <c r="C121" s="1"/>
      <c r="D121" s="1">
        <v>8.05</v>
      </c>
      <c r="E121" s="1">
        <v>15.7</v>
      </c>
      <c r="F121" s="55">
        <v>9.15</v>
      </c>
      <c r="G121" s="86">
        <v>5.75</v>
      </c>
      <c r="H121" s="85"/>
      <c r="I121" s="85">
        <v>8.05</v>
      </c>
      <c r="J121" s="85">
        <v>15.7</v>
      </c>
      <c r="K121" s="85">
        <v>9.15</v>
      </c>
    </row>
    <row r="122" spans="1:11" s="3" customFormat="1" ht="15" customHeight="1">
      <c r="A122" s="183" t="str">
        <f>A116</f>
        <v>30.08.15</v>
      </c>
      <c r="B122" s="1">
        <v>8.9</v>
      </c>
      <c r="C122" s="1"/>
      <c r="D122" s="1">
        <v>11.8</v>
      </c>
      <c r="E122" s="1">
        <v>25.5</v>
      </c>
      <c r="F122" s="55">
        <v>12</v>
      </c>
      <c r="G122" s="86">
        <v>10.5</v>
      </c>
      <c r="H122" s="85"/>
      <c r="I122" s="85">
        <v>10.85</v>
      </c>
      <c r="J122" s="85">
        <v>25</v>
      </c>
      <c r="K122" s="85">
        <v>11.85</v>
      </c>
    </row>
    <row r="123" spans="1:11" s="3" customFormat="1" ht="15" customHeight="1">
      <c r="A123" s="183" t="str">
        <f>A117</f>
        <v>30.09.15</v>
      </c>
      <c r="B123" s="1">
        <v>8.9</v>
      </c>
      <c r="C123" s="1"/>
      <c r="D123" s="1">
        <v>12.25</v>
      </c>
      <c r="E123" s="1">
        <v>25.5</v>
      </c>
      <c r="F123" s="55">
        <v>12.4</v>
      </c>
      <c r="G123" s="86">
        <v>7.4</v>
      </c>
      <c r="H123" s="85"/>
      <c r="I123" s="85">
        <v>10.85</v>
      </c>
      <c r="J123" s="85">
        <v>25</v>
      </c>
      <c r="K123" s="85">
        <v>12.35</v>
      </c>
    </row>
    <row r="124" spans="1:11" s="3" customFormat="1" ht="15" customHeight="1">
      <c r="A124" s="184" t="s">
        <v>66</v>
      </c>
      <c r="B124" s="81">
        <f aca="true" t="shared" si="20" ref="B124:K124">B123/B121*100</f>
        <v>152.13675213675216</v>
      </c>
      <c r="C124" s="22"/>
      <c r="D124" s="81">
        <f t="shared" si="20"/>
        <v>152.17391304347825</v>
      </c>
      <c r="E124" s="81">
        <f t="shared" si="20"/>
        <v>162.4203821656051</v>
      </c>
      <c r="F124" s="82">
        <f t="shared" si="20"/>
        <v>135.5191256830601</v>
      </c>
      <c r="G124" s="57">
        <f t="shared" si="20"/>
        <v>128.69565217391306</v>
      </c>
      <c r="H124" s="22"/>
      <c r="I124" s="22">
        <f t="shared" si="20"/>
        <v>134.78260869565216</v>
      </c>
      <c r="J124" s="22">
        <f t="shared" si="20"/>
        <v>159.23566878980893</v>
      </c>
      <c r="K124" s="22">
        <f t="shared" si="20"/>
        <v>134.9726775956284</v>
      </c>
    </row>
    <row r="125" spans="1:11" s="3" customFormat="1" ht="15" customHeight="1">
      <c r="A125" s="185" t="s">
        <v>9</v>
      </c>
      <c r="B125" s="4">
        <f>B123/B122*100</f>
        <v>100</v>
      </c>
      <c r="C125" s="4"/>
      <c r="D125" s="4">
        <f aca="true" t="shared" si="21" ref="D125:K125">D123/D122*100</f>
        <v>103.81355932203388</v>
      </c>
      <c r="E125" s="4">
        <f t="shared" si="21"/>
        <v>100</v>
      </c>
      <c r="F125" s="56">
        <f t="shared" si="21"/>
        <v>103.33333333333334</v>
      </c>
      <c r="G125" s="60">
        <f t="shared" si="21"/>
        <v>70.47619047619048</v>
      </c>
      <c r="H125" s="4"/>
      <c r="I125" s="6">
        <f t="shared" si="21"/>
        <v>100</v>
      </c>
      <c r="J125" s="6">
        <f t="shared" si="21"/>
        <v>100</v>
      </c>
      <c r="K125" s="6">
        <f t="shared" si="21"/>
        <v>104.21940928270041</v>
      </c>
    </row>
    <row r="126" spans="1:67" s="2" customFormat="1" ht="15" customHeight="1">
      <c r="A126" s="170" t="s">
        <v>30</v>
      </c>
      <c r="B126" s="171"/>
      <c r="C126" s="171"/>
      <c r="D126" s="171"/>
      <c r="E126" s="171"/>
      <c r="F126" s="172"/>
      <c r="G126" s="173"/>
      <c r="H126" s="171"/>
      <c r="I126" s="171"/>
      <c r="J126" s="171"/>
      <c r="K126" s="171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12" s="3" customFormat="1" ht="15" customHeight="1">
      <c r="A127" s="186" t="str">
        <f>A121</f>
        <v>30.12.14</v>
      </c>
      <c r="B127" s="1">
        <v>5.15</v>
      </c>
      <c r="C127" s="81"/>
      <c r="D127" s="1">
        <v>6.35</v>
      </c>
      <c r="E127" s="1">
        <v>17.9</v>
      </c>
      <c r="F127" s="55">
        <v>9.6</v>
      </c>
      <c r="G127" s="52">
        <v>7</v>
      </c>
      <c r="H127" s="81"/>
      <c r="I127" s="1">
        <v>7.67</v>
      </c>
      <c r="J127" s="1">
        <v>21.2</v>
      </c>
      <c r="K127" s="1">
        <v>9.7</v>
      </c>
      <c r="L127" s="5"/>
    </row>
    <row r="128" spans="1:12" s="3" customFormat="1" ht="15" customHeight="1">
      <c r="A128" s="183" t="str">
        <f>A122</f>
        <v>30.08.15</v>
      </c>
      <c r="B128" s="1">
        <v>6.33</v>
      </c>
      <c r="C128" s="81"/>
      <c r="D128" s="1">
        <v>9.4</v>
      </c>
      <c r="E128" s="1">
        <v>26.83</v>
      </c>
      <c r="F128" s="55">
        <v>13.18</v>
      </c>
      <c r="G128" s="52">
        <v>10.5</v>
      </c>
      <c r="H128" s="81"/>
      <c r="I128" s="1">
        <v>8.83</v>
      </c>
      <c r="J128" s="1">
        <v>27.5</v>
      </c>
      <c r="K128" s="1">
        <v>12</v>
      </c>
      <c r="L128" s="5"/>
    </row>
    <row r="129" spans="1:12" s="3" customFormat="1" ht="15" customHeight="1">
      <c r="A129" s="183" t="str">
        <f>A123</f>
        <v>30.09.15</v>
      </c>
      <c r="B129" s="1">
        <v>5.76</v>
      </c>
      <c r="C129" s="81"/>
      <c r="D129" s="1">
        <v>9.32</v>
      </c>
      <c r="E129" s="1">
        <v>27.33</v>
      </c>
      <c r="F129" s="55">
        <v>12.91</v>
      </c>
      <c r="G129" s="52">
        <v>10.5</v>
      </c>
      <c r="H129" s="81"/>
      <c r="I129" s="1">
        <v>8.83</v>
      </c>
      <c r="J129" s="1">
        <v>29</v>
      </c>
      <c r="K129" s="1">
        <v>13.6</v>
      </c>
      <c r="L129" s="5"/>
    </row>
    <row r="130" spans="1:12" s="3" customFormat="1" ht="15" customHeight="1">
      <c r="A130" s="184" t="s">
        <v>66</v>
      </c>
      <c r="B130" s="81">
        <f>B129/B127*100</f>
        <v>111.84466019417474</v>
      </c>
      <c r="C130" s="22"/>
      <c r="D130" s="81">
        <f>D129/D127*100</f>
        <v>146.7716535433071</v>
      </c>
      <c r="E130" s="81">
        <f>E129/E127*100</f>
        <v>152.68156424581005</v>
      </c>
      <c r="F130" s="82">
        <f>F129/F127*100</f>
        <v>134.47916666666669</v>
      </c>
      <c r="G130" s="83">
        <f>G129/G127*100</f>
        <v>150</v>
      </c>
      <c r="H130" s="22"/>
      <c r="I130" s="81">
        <f>I129/I127*100</f>
        <v>115.1238591916558</v>
      </c>
      <c r="J130" s="81">
        <f>J129/J127*100</f>
        <v>136.7924528301887</v>
      </c>
      <c r="K130" s="81">
        <f>K129/K127*100</f>
        <v>140.20618556701032</v>
      </c>
      <c r="L130" s="5"/>
    </row>
    <row r="131" spans="1:12" s="3" customFormat="1" ht="15" customHeight="1">
      <c r="A131" s="185" t="s">
        <v>9</v>
      </c>
      <c r="B131" s="4">
        <f>B129/B128*100</f>
        <v>90.99526066350711</v>
      </c>
      <c r="C131" s="4"/>
      <c r="D131" s="4">
        <f>D129/D128*100</f>
        <v>99.14893617021276</v>
      </c>
      <c r="E131" s="4">
        <f>E129/E128*100</f>
        <v>101.86358553857622</v>
      </c>
      <c r="F131" s="56">
        <f>F129/F128*100</f>
        <v>97.95144157814872</v>
      </c>
      <c r="G131" s="53">
        <f>G129/G128*100</f>
        <v>100</v>
      </c>
      <c r="H131" s="4"/>
      <c r="I131" s="4">
        <f>I129/I128*100</f>
        <v>100</v>
      </c>
      <c r="J131" s="4">
        <f>J129/J128*100</f>
        <v>105.45454545454544</v>
      </c>
      <c r="K131" s="4">
        <f>K129/K128*100</f>
        <v>113.33333333333333</v>
      </c>
      <c r="L131" s="5"/>
    </row>
    <row r="132" spans="1:67" s="2" customFormat="1" ht="15" customHeight="1">
      <c r="A132" s="170" t="s">
        <v>31</v>
      </c>
      <c r="B132" s="171"/>
      <c r="C132" s="171"/>
      <c r="D132" s="171"/>
      <c r="E132" s="171"/>
      <c r="F132" s="172"/>
      <c r="G132" s="173"/>
      <c r="H132" s="171"/>
      <c r="I132" s="171"/>
      <c r="J132" s="171"/>
      <c r="K132" s="17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11" s="3" customFormat="1" ht="15" customHeight="1">
      <c r="A133" s="186" t="str">
        <f>A127</f>
        <v>30.12.14</v>
      </c>
      <c r="B133" s="1">
        <v>7.25</v>
      </c>
      <c r="C133" s="81"/>
      <c r="D133" s="1">
        <v>8.25</v>
      </c>
      <c r="E133" s="1">
        <v>19</v>
      </c>
      <c r="F133" s="55">
        <v>9</v>
      </c>
      <c r="G133" s="52">
        <v>7</v>
      </c>
      <c r="H133" s="81"/>
      <c r="I133" s="1">
        <v>9</v>
      </c>
      <c r="J133" s="1">
        <v>19</v>
      </c>
      <c r="K133" s="1">
        <v>9</v>
      </c>
    </row>
    <row r="134" spans="1:11" s="3" customFormat="1" ht="15" customHeight="1">
      <c r="A134" s="183" t="str">
        <f>A128</f>
        <v>30.08.15</v>
      </c>
      <c r="B134" s="1">
        <v>9</v>
      </c>
      <c r="C134" s="81"/>
      <c r="D134" s="1">
        <v>10.5</v>
      </c>
      <c r="E134" s="1">
        <v>23.5</v>
      </c>
      <c r="F134" s="55">
        <v>13</v>
      </c>
      <c r="G134" s="52">
        <v>9.75</v>
      </c>
      <c r="H134" s="81"/>
      <c r="I134" s="1">
        <v>11</v>
      </c>
      <c r="J134" s="1">
        <v>24</v>
      </c>
      <c r="K134" s="1">
        <v>13</v>
      </c>
    </row>
    <row r="135" spans="1:11" s="3" customFormat="1" ht="15" customHeight="1">
      <c r="A135" s="183" t="str">
        <f>A129</f>
        <v>30.09.15</v>
      </c>
      <c r="B135" s="1">
        <v>9.5</v>
      </c>
      <c r="C135" s="81"/>
      <c r="D135" s="1">
        <v>10.5</v>
      </c>
      <c r="E135" s="1">
        <v>25.5</v>
      </c>
      <c r="F135" s="55">
        <v>13</v>
      </c>
      <c r="G135" s="52">
        <v>9.75</v>
      </c>
      <c r="H135" s="81"/>
      <c r="I135" s="1">
        <v>11</v>
      </c>
      <c r="J135" s="1">
        <v>26</v>
      </c>
      <c r="K135" s="1">
        <v>13.5</v>
      </c>
    </row>
    <row r="136" spans="1:11" s="3" customFormat="1" ht="15" customHeight="1">
      <c r="A136" s="184" t="s">
        <v>66</v>
      </c>
      <c r="B136" s="81">
        <f>B135/B133*100</f>
        <v>131.0344827586207</v>
      </c>
      <c r="C136" s="22"/>
      <c r="D136" s="81">
        <f>D135/D133*100</f>
        <v>127.27272727272727</v>
      </c>
      <c r="E136" s="81">
        <f>E135/E133*100</f>
        <v>134.21052631578948</v>
      </c>
      <c r="F136" s="82">
        <f>F135/F133*100</f>
        <v>144.44444444444443</v>
      </c>
      <c r="G136" s="83">
        <f>G135/G133*100</f>
        <v>139.28571428571428</v>
      </c>
      <c r="H136" s="22"/>
      <c r="I136" s="81">
        <f>I135/I133*100</f>
        <v>122.22222222222223</v>
      </c>
      <c r="J136" s="81">
        <f>J135/J133*100</f>
        <v>136.8421052631579</v>
      </c>
      <c r="K136" s="81">
        <f>K135/K133*100</f>
        <v>150</v>
      </c>
    </row>
    <row r="137" spans="1:11" s="3" customFormat="1" ht="15" customHeight="1">
      <c r="A137" s="185" t="s">
        <v>9</v>
      </c>
      <c r="B137" s="4">
        <f>B135/B134*100</f>
        <v>105.55555555555556</v>
      </c>
      <c r="C137" s="4"/>
      <c r="D137" s="4">
        <f>D135/D134*100</f>
        <v>100</v>
      </c>
      <c r="E137" s="4">
        <f>E135/E134*100</f>
        <v>108.51063829787233</v>
      </c>
      <c r="F137" s="56">
        <f>F135/F134*100</f>
        <v>100</v>
      </c>
      <c r="G137" s="53">
        <f>G135/G134*100</f>
        <v>100</v>
      </c>
      <c r="H137" s="4"/>
      <c r="I137" s="4">
        <f>I135/I134*100</f>
        <v>100</v>
      </c>
      <c r="J137" s="4">
        <f>J135/J134*100</f>
        <v>108.33333333333333</v>
      </c>
      <c r="K137" s="4">
        <f>K135/K134*100</f>
        <v>103.84615384615385</v>
      </c>
    </row>
    <row r="138" spans="1:67" s="2" customFormat="1" ht="15.75">
      <c r="A138" s="170" t="s">
        <v>32</v>
      </c>
      <c r="B138" s="171"/>
      <c r="C138" s="171"/>
      <c r="D138" s="171"/>
      <c r="E138" s="171"/>
      <c r="F138" s="172"/>
      <c r="G138" s="173"/>
      <c r="H138" s="171"/>
      <c r="I138" s="171"/>
      <c r="J138" s="171"/>
      <c r="K138" s="17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11" s="3" customFormat="1" ht="15" customHeight="1">
      <c r="A139" s="186" t="str">
        <f>A133</f>
        <v>30.12.14</v>
      </c>
      <c r="B139" s="1">
        <v>6.8</v>
      </c>
      <c r="C139" s="92"/>
      <c r="D139" s="1">
        <v>8.05</v>
      </c>
      <c r="E139" s="1">
        <v>16.8</v>
      </c>
      <c r="F139" s="55">
        <v>10.05</v>
      </c>
      <c r="G139" s="52">
        <v>6.5</v>
      </c>
      <c r="H139" s="1"/>
      <c r="I139" s="1">
        <v>8.5</v>
      </c>
      <c r="J139" s="1">
        <v>15</v>
      </c>
      <c r="K139" s="1">
        <v>9.8</v>
      </c>
    </row>
    <row r="140" spans="1:11" s="3" customFormat="1" ht="15" customHeight="1">
      <c r="A140" s="183" t="str">
        <f>A134</f>
        <v>30.08.15</v>
      </c>
      <c r="B140" s="1">
        <v>9</v>
      </c>
      <c r="C140" s="92"/>
      <c r="D140" s="1">
        <v>11.25</v>
      </c>
      <c r="E140" s="1">
        <v>24</v>
      </c>
      <c r="F140" s="55">
        <v>13.8</v>
      </c>
      <c r="G140" s="52">
        <v>8.5</v>
      </c>
      <c r="H140" s="1"/>
      <c r="I140" s="1">
        <v>15</v>
      </c>
      <c r="J140" s="1">
        <v>24</v>
      </c>
      <c r="K140" s="1">
        <v>13</v>
      </c>
    </row>
    <row r="141" spans="1:11" s="3" customFormat="1" ht="15" customHeight="1">
      <c r="A141" s="183" t="str">
        <f>A135</f>
        <v>30.09.15</v>
      </c>
      <c r="B141" s="1">
        <v>9</v>
      </c>
      <c r="C141" s="92"/>
      <c r="D141" s="1">
        <v>11.25</v>
      </c>
      <c r="E141" s="1">
        <v>24</v>
      </c>
      <c r="F141" s="55">
        <v>13.8</v>
      </c>
      <c r="G141" s="52">
        <v>8.5</v>
      </c>
      <c r="H141" s="1"/>
      <c r="I141" s="1">
        <v>15</v>
      </c>
      <c r="J141" s="1">
        <v>24</v>
      </c>
      <c r="K141" s="1">
        <v>15.5</v>
      </c>
    </row>
    <row r="142" spans="1:11" s="3" customFormat="1" ht="15" customHeight="1">
      <c r="A142" s="184" t="s">
        <v>66</v>
      </c>
      <c r="B142" s="81">
        <f>B141/B139*100</f>
        <v>132.35294117647058</v>
      </c>
      <c r="C142" s="81"/>
      <c r="D142" s="81">
        <f aca="true" t="shared" si="22" ref="D142:K142">D141/D139*100</f>
        <v>139.75155279503105</v>
      </c>
      <c r="E142" s="81">
        <f t="shared" si="22"/>
        <v>142.85714285714286</v>
      </c>
      <c r="F142" s="82">
        <f t="shared" si="22"/>
        <v>137.3134328358209</v>
      </c>
      <c r="G142" s="83">
        <f t="shared" si="22"/>
        <v>130.76923076923077</v>
      </c>
      <c r="H142" s="22"/>
      <c r="I142" s="81">
        <f t="shared" si="22"/>
        <v>176.47058823529412</v>
      </c>
      <c r="J142" s="81">
        <f t="shared" si="22"/>
        <v>160</v>
      </c>
      <c r="K142" s="81">
        <f t="shared" si="22"/>
        <v>158.16326530612244</v>
      </c>
    </row>
    <row r="143" spans="1:11" s="3" customFormat="1" ht="15" customHeight="1">
      <c r="A143" s="185" t="s">
        <v>9</v>
      </c>
      <c r="B143" s="4">
        <f aca="true" t="shared" si="23" ref="B143:I143">B141/B140*100</f>
        <v>100</v>
      </c>
      <c r="C143" s="4"/>
      <c r="D143" s="4">
        <f t="shared" si="23"/>
        <v>100</v>
      </c>
      <c r="E143" s="4">
        <f t="shared" si="23"/>
        <v>100</v>
      </c>
      <c r="F143" s="56">
        <f t="shared" si="23"/>
        <v>100</v>
      </c>
      <c r="G143" s="53">
        <f t="shared" si="23"/>
        <v>100</v>
      </c>
      <c r="H143" s="4"/>
      <c r="I143" s="4">
        <f t="shared" si="23"/>
        <v>100</v>
      </c>
      <c r="J143" s="4">
        <f>J141/J140*100</f>
        <v>100</v>
      </c>
      <c r="K143" s="4">
        <f>K141/K140*100</f>
        <v>119.23076923076923</v>
      </c>
    </row>
    <row r="144" spans="1:67" s="2" customFormat="1" ht="16.5" customHeight="1">
      <c r="A144" s="170" t="s">
        <v>33</v>
      </c>
      <c r="B144" s="171"/>
      <c r="C144" s="171"/>
      <c r="D144" s="171"/>
      <c r="E144" s="171"/>
      <c r="F144" s="172"/>
      <c r="G144" s="173"/>
      <c r="H144" s="171"/>
      <c r="I144" s="171"/>
      <c r="J144" s="171"/>
      <c r="K144" s="17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11" s="3" customFormat="1" ht="15" customHeight="1">
      <c r="A145" s="186" t="str">
        <f>A139</f>
        <v>30.12.14</v>
      </c>
      <c r="B145" s="1">
        <v>6.78</v>
      </c>
      <c r="C145" s="1"/>
      <c r="D145" s="1">
        <v>10.51</v>
      </c>
      <c r="E145" s="1">
        <v>18.64</v>
      </c>
      <c r="F145" s="55">
        <v>10.83</v>
      </c>
      <c r="G145" s="52">
        <v>5.75</v>
      </c>
      <c r="H145" s="52">
        <v>5.6</v>
      </c>
      <c r="I145" s="1">
        <v>9.85</v>
      </c>
      <c r="J145" s="1">
        <v>18</v>
      </c>
      <c r="K145" s="85">
        <v>9.5</v>
      </c>
    </row>
    <row r="146" spans="1:11" s="3" customFormat="1" ht="15" customHeight="1">
      <c r="A146" s="183" t="str">
        <f>A140</f>
        <v>30.08.15</v>
      </c>
      <c r="B146" s="1">
        <v>11.2</v>
      </c>
      <c r="C146" s="1"/>
      <c r="D146" s="1">
        <v>15.05</v>
      </c>
      <c r="E146" s="1">
        <v>27.75</v>
      </c>
      <c r="F146" s="55">
        <v>13.05</v>
      </c>
      <c r="G146" s="52">
        <v>7</v>
      </c>
      <c r="H146" s="52"/>
      <c r="I146" s="1">
        <v>10</v>
      </c>
      <c r="J146" s="1">
        <v>27</v>
      </c>
      <c r="K146" s="85">
        <v>12</v>
      </c>
    </row>
    <row r="147" spans="1:11" s="3" customFormat="1" ht="15" customHeight="1">
      <c r="A147" s="183" t="str">
        <f>A141</f>
        <v>30.09.15</v>
      </c>
      <c r="B147" s="1">
        <v>10.95</v>
      </c>
      <c r="C147" s="1"/>
      <c r="D147" s="1">
        <v>14.06</v>
      </c>
      <c r="E147" s="1">
        <v>31.08</v>
      </c>
      <c r="F147" s="55">
        <v>14.98</v>
      </c>
      <c r="G147" s="52">
        <v>7</v>
      </c>
      <c r="H147" s="52">
        <v>6.8</v>
      </c>
      <c r="I147" s="1">
        <v>10</v>
      </c>
      <c r="J147" s="1">
        <v>27</v>
      </c>
      <c r="K147" s="85">
        <v>13</v>
      </c>
    </row>
    <row r="148" spans="1:11" s="3" customFormat="1" ht="15" customHeight="1">
      <c r="A148" s="184" t="s">
        <v>66</v>
      </c>
      <c r="B148" s="81">
        <f>B147/B145*100</f>
        <v>161.50442477876103</v>
      </c>
      <c r="C148" s="81"/>
      <c r="D148" s="81">
        <f aca="true" t="shared" si="24" ref="D148:K148">D147/D145*100</f>
        <v>133.77735490009513</v>
      </c>
      <c r="E148" s="81">
        <f t="shared" si="24"/>
        <v>166.7381974248927</v>
      </c>
      <c r="F148" s="82">
        <f t="shared" si="24"/>
        <v>138.3194829178209</v>
      </c>
      <c r="G148" s="83">
        <f t="shared" si="24"/>
        <v>121.73913043478262</v>
      </c>
      <c r="H148" s="81">
        <f t="shared" si="24"/>
        <v>121.42857142857144</v>
      </c>
      <c r="I148" s="81">
        <f t="shared" si="24"/>
        <v>101.5228426395939</v>
      </c>
      <c r="J148" s="81">
        <f t="shared" si="24"/>
        <v>150</v>
      </c>
      <c r="K148" s="22">
        <f t="shared" si="24"/>
        <v>136.8421052631579</v>
      </c>
    </row>
    <row r="149" spans="1:11" s="3" customFormat="1" ht="15" customHeight="1">
      <c r="A149" s="185" t="s">
        <v>9</v>
      </c>
      <c r="B149" s="4">
        <f>B147/B146*100</f>
        <v>97.76785714285714</v>
      </c>
      <c r="C149" s="4"/>
      <c r="D149" s="4">
        <f aca="true" t="shared" si="25" ref="D149:K149">D147/D146*100</f>
        <v>93.421926910299</v>
      </c>
      <c r="E149" s="4">
        <f t="shared" si="25"/>
        <v>111.99999999999999</v>
      </c>
      <c r="F149" s="56">
        <f t="shared" si="25"/>
        <v>114.78927203065135</v>
      </c>
      <c r="G149" s="53">
        <f t="shared" si="25"/>
        <v>100</v>
      </c>
      <c r="H149" s="4"/>
      <c r="I149" s="4">
        <f t="shared" si="25"/>
        <v>100</v>
      </c>
      <c r="J149" s="4">
        <f t="shared" si="25"/>
        <v>100</v>
      </c>
      <c r="K149" s="6">
        <f t="shared" si="25"/>
        <v>108.33333333333333</v>
      </c>
    </row>
    <row r="150" spans="1:67" s="2" customFormat="1" ht="15.75" customHeight="1">
      <c r="A150" s="170" t="s">
        <v>34</v>
      </c>
      <c r="B150" s="171"/>
      <c r="C150" s="171"/>
      <c r="D150" s="171"/>
      <c r="E150" s="171"/>
      <c r="F150" s="172"/>
      <c r="G150" s="173"/>
      <c r="H150" s="171"/>
      <c r="I150" s="171"/>
      <c r="J150" s="171"/>
      <c r="K150" s="17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11" s="3" customFormat="1" ht="15" customHeight="1">
      <c r="A151" s="186" t="str">
        <f>A145</f>
        <v>30.12.14</v>
      </c>
      <c r="B151" s="85">
        <v>5.6</v>
      </c>
      <c r="C151" s="13">
        <v>5.2</v>
      </c>
      <c r="D151" s="13">
        <v>7.5</v>
      </c>
      <c r="E151" s="13">
        <v>16</v>
      </c>
      <c r="F151" s="106">
        <v>8.85</v>
      </c>
      <c r="G151" s="83"/>
      <c r="H151" s="81"/>
      <c r="I151" s="81"/>
      <c r="J151" s="13">
        <v>17</v>
      </c>
      <c r="K151" s="81"/>
    </row>
    <row r="152" spans="1:11" s="3" customFormat="1" ht="15" customHeight="1">
      <c r="A152" s="183" t="str">
        <f>A146</f>
        <v>30.08.15</v>
      </c>
      <c r="B152" s="85">
        <v>7.7</v>
      </c>
      <c r="C152" s="13">
        <v>7.4</v>
      </c>
      <c r="D152" s="13">
        <v>12</v>
      </c>
      <c r="E152" s="13">
        <v>29</v>
      </c>
      <c r="F152" s="106">
        <v>11.95</v>
      </c>
      <c r="G152" s="83"/>
      <c r="H152" s="81"/>
      <c r="I152" s="81"/>
      <c r="J152" s="13">
        <v>27</v>
      </c>
      <c r="K152" s="81"/>
    </row>
    <row r="153" spans="1:11" s="3" customFormat="1" ht="15" customHeight="1">
      <c r="A153" s="183" t="str">
        <f>A147</f>
        <v>30.09.15</v>
      </c>
      <c r="B153" s="85">
        <v>7.7</v>
      </c>
      <c r="C153" s="13">
        <v>7.4</v>
      </c>
      <c r="D153" s="13">
        <v>10</v>
      </c>
      <c r="E153" s="13">
        <v>29</v>
      </c>
      <c r="F153" s="106">
        <v>13.9</v>
      </c>
      <c r="G153" s="83"/>
      <c r="H153" s="81"/>
      <c r="I153" s="81"/>
      <c r="J153" s="13">
        <v>27</v>
      </c>
      <c r="K153" s="81"/>
    </row>
    <row r="154" spans="1:11" s="3" customFormat="1" ht="15" customHeight="1">
      <c r="A154" s="184" t="s">
        <v>66</v>
      </c>
      <c r="B154" s="22">
        <f>B153/B151*100</f>
        <v>137.50000000000003</v>
      </c>
      <c r="C154" s="22">
        <f>C153/C151*100</f>
        <v>142.30769230769232</v>
      </c>
      <c r="D154" s="22">
        <f>D153/D151*100</f>
        <v>133.33333333333331</v>
      </c>
      <c r="E154" s="22">
        <f>E153/E151*100</f>
        <v>181.25</v>
      </c>
      <c r="F154" s="58">
        <f>F153/F151*100</f>
        <v>157.0621468926554</v>
      </c>
      <c r="G154" s="57"/>
      <c r="H154" s="22"/>
      <c r="I154" s="22"/>
      <c r="J154" s="22">
        <f>J153/J151*100</f>
        <v>158.8235294117647</v>
      </c>
      <c r="K154" s="22"/>
    </row>
    <row r="155" spans="1:11" s="3" customFormat="1" ht="15" customHeight="1">
      <c r="A155" s="185" t="s">
        <v>9</v>
      </c>
      <c r="B155" s="6">
        <f>B153/B152*100</f>
        <v>100</v>
      </c>
      <c r="C155" s="6">
        <f>C153/C152*100</f>
        <v>100</v>
      </c>
      <c r="D155" s="6">
        <f>D153/D152*100</f>
        <v>83.33333333333334</v>
      </c>
      <c r="E155" s="6">
        <f>E153/E152*100</f>
        <v>100</v>
      </c>
      <c r="F155" s="62">
        <f>F153/F152*100</f>
        <v>116.31799163179917</v>
      </c>
      <c r="G155" s="53"/>
      <c r="H155" s="4"/>
      <c r="I155" s="4"/>
      <c r="J155" s="22">
        <f>J153/J152*100</f>
        <v>100</v>
      </c>
      <c r="K155" s="4"/>
    </row>
    <row r="156" spans="1:67" s="2" customFormat="1" ht="16.5" customHeight="1">
      <c r="A156" s="170" t="s">
        <v>35</v>
      </c>
      <c r="B156" s="171"/>
      <c r="C156" s="171"/>
      <c r="D156" s="171"/>
      <c r="E156" s="171"/>
      <c r="F156" s="172"/>
      <c r="G156" s="173"/>
      <c r="H156" s="171"/>
      <c r="I156" s="171"/>
      <c r="J156" s="171"/>
      <c r="K156" s="17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11" s="3" customFormat="1" ht="15" customHeight="1">
      <c r="A157" s="186" t="str">
        <f>A151</f>
        <v>30.12.14</v>
      </c>
      <c r="B157" s="109">
        <v>5.38</v>
      </c>
      <c r="C157" s="189"/>
      <c r="D157" s="110">
        <v>8.34</v>
      </c>
      <c r="E157" s="110">
        <v>15.11</v>
      </c>
      <c r="F157" s="111">
        <v>9.47</v>
      </c>
      <c r="G157" s="339" t="s">
        <v>52</v>
      </c>
      <c r="H157" s="340"/>
      <c r="I157" s="340"/>
      <c r="J157" s="340"/>
      <c r="K157" s="340"/>
    </row>
    <row r="158" spans="1:11" s="3" customFormat="1" ht="15" customHeight="1">
      <c r="A158" s="183" t="str">
        <f>A152</f>
        <v>30.08.15</v>
      </c>
      <c r="B158" s="109">
        <v>10.5</v>
      </c>
      <c r="C158" s="189">
        <v>7.92</v>
      </c>
      <c r="D158" s="110">
        <v>11.06</v>
      </c>
      <c r="E158" s="110">
        <v>26.65</v>
      </c>
      <c r="F158" s="111">
        <v>13</v>
      </c>
      <c r="G158" s="339"/>
      <c r="H158" s="340"/>
      <c r="I158" s="340"/>
      <c r="J158" s="340"/>
      <c r="K158" s="340"/>
    </row>
    <row r="159" spans="1:11" s="3" customFormat="1" ht="15" customHeight="1">
      <c r="A159" s="183" t="str">
        <f>A153</f>
        <v>30.09.15</v>
      </c>
      <c r="B159" s="109">
        <v>10.5</v>
      </c>
      <c r="C159" s="189">
        <v>7.92</v>
      </c>
      <c r="D159" s="110">
        <v>11.06</v>
      </c>
      <c r="E159" s="110">
        <v>26.65</v>
      </c>
      <c r="F159" s="111">
        <v>13</v>
      </c>
      <c r="G159" s="339"/>
      <c r="H159" s="340"/>
      <c r="I159" s="340"/>
      <c r="J159" s="340"/>
      <c r="K159" s="340"/>
    </row>
    <row r="160" spans="1:11" s="3" customFormat="1" ht="15" customHeight="1">
      <c r="A160" s="184" t="s">
        <v>66</v>
      </c>
      <c r="B160" s="22">
        <f>B159/B157*100</f>
        <v>195.16728624535315</v>
      </c>
      <c r="C160" s="22"/>
      <c r="D160" s="22">
        <f>D159/D157*100</f>
        <v>132.6139088729017</v>
      </c>
      <c r="E160" s="22">
        <f>E159/E157*100</f>
        <v>176.37326273990735</v>
      </c>
      <c r="F160" s="58">
        <f>F159/F157*100</f>
        <v>137.2756071805702</v>
      </c>
      <c r="G160" s="339"/>
      <c r="H160" s="340"/>
      <c r="I160" s="340"/>
      <c r="J160" s="340"/>
      <c r="K160" s="340"/>
    </row>
    <row r="161" spans="1:11" s="3" customFormat="1" ht="14.25" customHeight="1">
      <c r="A161" s="185" t="s">
        <v>9</v>
      </c>
      <c r="B161" s="6">
        <f>B159/B158*100</f>
        <v>100</v>
      </c>
      <c r="C161" s="6">
        <f>C159/C158*100</f>
        <v>100</v>
      </c>
      <c r="D161" s="6">
        <f>D159/D158*100</f>
        <v>100</v>
      </c>
      <c r="E161" s="6">
        <f>E159/E158*100</f>
        <v>100</v>
      </c>
      <c r="F161" s="62">
        <f>F159/F158*100</f>
        <v>100</v>
      </c>
      <c r="G161" s="339"/>
      <c r="H161" s="340"/>
      <c r="I161" s="340"/>
      <c r="J161" s="340"/>
      <c r="K161" s="340"/>
    </row>
    <row r="162" spans="1:67" s="2" customFormat="1" ht="15.75" customHeight="1">
      <c r="A162" s="170" t="s">
        <v>36</v>
      </c>
      <c r="B162" s="171"/>
      <c r="C162" s="171"/>
      <c r="D162" s="171"/>
      <c r="E162" s="171"/>
      <c r="F162" s="172"/>
      <c r="G162" s="173"/>
      <c r="H162" s="171"/>
      <c r="I162" s="171"/>
      <c r="J162" s="171"/>
      <c r="K162" s="17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11" s="3" customFormat="1" ht="15" customHeight="1">
      <c r="A163" s="186" t="str">
        <f>A157</f>
        <v>30.12.14</v>
      </c>
      <c r="B163" s="1">
        <v>5.21</v>
      </c>
      <c r="C163" s="1"/>
      <c r="D163" s="1"/>
      <c r="E163" s="1">
        <v>18.02</v>
      </c>
      <c r="F163" s="55">
        <v>9.34</v>
      </c>
      <c r="G163" s="52">
        <v>5.5</v>
      </c>
      <c r="H163" s="1"/>
      <c r="I163" s="1"/>
      <c r="J163" s="1">
        <v>19</v>
      </c>
      <c r="K163" s="1">
        <v>8.5</v>
      </c>
    </row>
    <row r="164" spans="1:11" s="3" customFormat="1" ht="15" customHeight="1">
      <c r="A164" s="183" t="str">
        <f>A158</f>
        <v>30.08.15</v>
      </c>
      <c r="B164" s="1">
        <v>6.79</v>
      </c>
      <c r="C164" s="1"/>
      <c r="D164" s="1"/>
      <c r="E164" s="1">
        <v>29.03</v>
      </c>
      <c r="F164" s="55">
        <v>12.1</v>
      </c>
      <c r="G164" s="52">
        <v>6</v>
      </c>
      <c r="H164" s="1"/>
      <c r="I164" s="1"/>
      <c r="J164" s="1">
        <v>26.5</v>
      </c>
      <c r="K164" s="1">
        <v>12.5</v>
      </c>
    </row>
    <row r="165" spans="1:11" s="3" customFormat="1" ht="15" customHeight="1">
      <c r="A165" s="183" t="str">
        <f>A159</f>
        <v>30.09.15</v>
      </c>
      <c r="B165" s="1">
        <v>6.18</v>
      </c>
      <c r="C165" s="1"/>
      <c r="D165" s="1"/>
      <c r="E165" s="1">
        <v>29.75</v>
      </c>
      <c r="F165" s="55">
        <v>13.94</v>
      </c>
      <c r="G165" s="52">
        <v>7.5</v>
      </c>
      <c r="H165" s="1"/>
      <c r="I165" s="1"/>
      <c r="J165" s="1">
        <v>26.5</v>
      </c>
      <c r="K165" s="1">
        <v>13</v>
      </c>
    </row>
    <row r="166" spans="1:11" s="3" customFormat="1" ht="15" customHeight="1">
      <c r="A166" s="184" t="s">
        <v>66</v>
      </c>
      <c r="B166" s="81">
        <f aca="true" t="shared" si="26" ref="B166:K166">B165/B163*100</f>
        <v>118.61804222648753</v>
      </c>
      <c r="C166" s="22"/>
      <c r="D166" s="22"/>
      <c r="E166" s="81">
        <f t="shared" si="26"/>
        <v>165.0943396226415</v>
      </c>
      <c r="F166" s="82">
        <f t="shared" si="26"/>
        <v>149.25053533190578</v>
      </c>
      <c r="G166" s="83">
        <f t="shared" si="26"/>
        <v>136.36363636363635</v>
      </c>
      <c r="H166" s="22"/>
      <c r="I166" s="22"/>
      <c r="J166" s="81">
        <f>J165/J163*100</f>
        <v>139.4736842105263</v>
      </c>
      <c r="K166" s="81">
        <f t="shared" si="26"/>
        <v>152.94117647058823</v>
      </c>
    </row>
    <row r="167" spans="1:11" s="3" customFormat="1" ht="15" customHeight="1">
      <c r="A167" s="185" t="s">
        <v>9</v>
      </c>
      <c r="B167" s="4">
        <f aca="true" t="shared" si="27" ref="B167:K167">B165/B164*100</f>
        <v>91.01620029455081</v>
      </c>
      <c r="C167" s="4"/>
      <c r="D167" s="4"/>
      <c r="E167" s="4">
        <f t="shared" si="27"/>
        <v>102.48019290389252</v>
      </c>
      <c r="F167" s="56">
        <f t="shared" si="27"/>
        <v>115.20661157024794</v>
      </c>
      <c r="G167" s="53">
        <f t="shared" si="27"/>
        <v>125</v>
      </c>
      <c r="H167" s="4"/>
      <c r="I167" s="4"/>
      <c r="J167" s="4">
        <f t="shared" si="27"/>
        <v>100</v>
      </c>
      <c r="K167" s="4">
        <f t="shared" si="27"/>
        <v>104</v>
      </c>
    </row>
    <row r="168" spans="1:67" s="2" customFormat="1" ht="15.75">
      <c r="A168" s="338" t="s">
        <v>11</v>
      </c>
      <c r="B168" s="338"/>
      <c r="C168" s="338"/>
      <c r="D168" s="338"/>
      <c r="E168" s="338"/>
      <c r="F168" s="338"/>
      <c r="G168" s="338"/>
      <c r="H168" s="338"/>
      <c r="I168" s="338"/>
      <c r="J168" s="338"/>
      <c r="K168" s="338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11" s="3" customFormat="1" ht="17.25" customHeight="1">
      <c r="A169" s="186" t="str">
        <f>A163</f>
        <v>30.12.14</v>
      </c>
      <c r="B169" s="6">
        <f aca="true" t="shared" si="28" ref="B169:K169">ROUND(AVERAGE(B9,B15,B21,B27,B34,B40,B46,B52,B58,B64,B70,B76,B82,B91,B97,B103,B109,B115,B121,B127,B133,B139,B145,B151,B157,B163),2)</f>
        <v>5.86</v>
      </c>
      <c r="C169" s="6">
        <f t="shared" si="28"/>
        <v>4.85</v>
      </c>
      <c r="D169" s="6">
        <f t="shared" si="28"/>
        <v>8.17</v>
      </c>
      <c r="E169" s="6">
        <f t="shared" si="28"/>
        <v>17.22</v>
      </c>
      <c r="F169" s="62">
        <f t="shared" si="28"/>
        <v>9.55</v>
      </c>
      <c r="G169" s="60">
        <f t="shared" si="28"/>
        <v>6.19</v>
      </c>
      <c r="H169" s="6">
        <f t="shared" si="28"/>
        <v>5.02</v>
      </c>
      <c r="I169" s="6">
        <f t="shared" si="28"/>
        <v>8.42</v>
      </c>
      <c r="J169" s="6">
        <f t="shared" si="28"/>
        <v>17.06</v>
      </c>
      <c r="K169" s="6">
        <f t="shared" si="28"/>
        <v>9.34</v>
      </c>
    </row>
    <row r="170" spans="1:11" s="3" customFormat="1" ht="17.25" customHeight="1">
      <c r="A170" s="190" t="str">
        <f>A164</f>
        <v>30.08.15</v>
      </c>
      <c r="B170" s="109">
        <f aca="true" t="shared" si="29" ref="B170:J170">ROUND(AVERAGE(B10,B16,B22,B28,B35,B41,B47,B53,B59,B65,B71,B77,B83,B92,B98,B104,B110,B116,B122,B128,B134,B140,B146,B152,B158,B164),2)</f>
        <v>8.25</v>
      </c>
      <c r="C170" s="109">
        <f t="shared" si="29"/>
        <v>7.3</v>
      </c>
      <c r="D170" s="109">
        <f t="shared" si="29"/>
        <v>12.71</v>
      </c>
      <c r="E170" s="109">
        <f t="shared" si="29"/>
        <v>27.36</v>
      </c>
      <c r="F170" s="318">
        <f t="shared" si="29"/>
        <v>12.46</v>
      </c>
      <c r="G170" s="317">
        <f aca="true" t="shared" si="30" ref="B170:K171">ROUND(AVERAGE(G10,G16,G22,G28,G35,G41,G47,G53,G59,G65,G71,G77,G83,G92,G98,G104,G110,G116,G122,G128,G134,G140,G146,G152,G158,G164),2)</f>
        <v>8.79</v>
      </c>
      <c r="H170" s="109">
        <f t="shared" si="29"/>
        <v>6.46</v>
      </c>
      <c r="I170" s="109">
        <f t="shared" si="29"/>
        <v>11.59</v>
      </c>
      <c r="J170" s="109">
        <f t="shared" si="29"/>
        <v>26.85</v>
      </c>
      <c r="K170" s="109">
        <f t="shared" si="30"/>
        <v>12.34</v>
      </c>
    </row>
    <row r="171" spans="1:11" s="30" customFormat="1" ht="17.25" customHeight="1">
      <c r="A171" s="183" t="str">
        <f>A165</f>
        <v>30.09.15</v>
      </c>
      <c r="B171" s="109">
        <f t="shared" si="30"/>
        <v>8</v>
      </c>
      <c r="C171" s="109">
        <f t="shared" si="30"/>
        <v>7.3</v>
      </c>
      <c r="D171" s="109">
        <f t="shared" si="30"/>
        <v>12.58</v>
      </c>
      <c r="E171" s="109">
        <f t="shared" si="30"/>
        <v>27.67</v>
      </c>
      <c r="F171" s="318">
        <f t="shared" si="30"/>
        <v>13.08</v>
      </c>
      <c r="G171" s="317">
        <f t="shared" si="30"/>
        <v>8.76</v>
      </c>
      <c r="H171" s="109">
        <f t="shared" si="30"/>
        <v>6.58</v>
      </c>
      <c r="I171" s="109">
        <f t="shared" si="30"/>
        <v>11.64</v>
      </c>
      <c r="J171" s="109">
        <f t="shared" si="30"/>
        <v>27.23</v>
      </c>
      <c r="K171" s="109">
        <f t="shared" si="30"/>
        <v>13.17</v>
      </c>
    </row>
    <row r="172" spans="1:11" s="3" customFormat="1" ht="15">
      <c r="A172" s="184" t="s">
        <v>66</v>
      </c>
      <c r="B172" s="22">
        <f aca="true" t="shared" si="31" ref="B172:K172">B171/B169*100</f>
        <v>136.51877133105802</v>
      </c>
      <c r="C172" s="22">
        <f t="shared" si="31"/>
        <v>150.51546391752578</v>
      </c>
      <c r="D172" s="22">
        <f t="shared" si="31"/>
        <v>153.9779681762546</v>
      </c>
      <c r="E172" s="22">
        <f t="shared" si="31"/>
        <v>160.68524970963998</v>
      </c>
      <c r="F172" s="58">
        <f t="shared" si="31"/>
        <v>136.9633507853403</v>
      </c>
      <c r="G172" s="57">
        <f t="shared" si="31"/>
        <v>141.51857835218092</v>
      </c>
      <c r="H172" s="22">
        <f t="shared" si="31"/>
        <v>131.0756972111554</v>
      </c>
      <c r="I172" s="22">
        <f t="shared" si="31"/>
        <v>138.24228028503563</v>
      </c>
      <c r="J172" s="22">
        <f t="shared" si="31"/>
        <v>159.61313012895664</v>
      </c>
      <c r="K172" s="22">
        <f t="shared" si="31"/>
        <v>141.00642398286936</v>
      </c>
    </row>
    <row r="173" spans="1:11" s="3" customFormat="1" ht="15">
      <c r="A173" s="185" t="s">
        <v>9</v>
      </c>
      <c r="B173" s="4">
        <f aca="true" t="shared" si="32" ref="B173:K173">B171/B170*100</f>
        <v>96.96969696969697</v>
      </c>
      <c r="C173" s="4">
        <f t="shared" si="32"/>
        <v>100</v>
      </c>
      <c r="D173" s="4">
        <f t="shared" si="32"/>
        <v>98.97718332022029</v>
      </c>
      <c r="E173" s="4">
        <f t="shared" si="32"/>
        <v>101.13304093567253</v>
      </c>
      <c r="F173" s="56">
        <f t="shared" si="32"/>
        <v>104.97592295345103</v>
      </c>
      <c r="G173" s="53">
        <f t="shared" si="32"/>
        <v>99.65870307167236</v>
      </c>
      <c r="H173" s="4">
        <f>H171/H170*100</f>
        <v>101.85758513931889</v>
      </c>
      <c r="I173" s="4">
        <f t="shared" si="32"/>
        <v>100.4314063848145</v>
      </c>
      <c r="J173" s="4">
        <f t="shared" si="32"/>
        <v>101.41527001862197</v>
      </c>
      <c r="K173" s="4">
        <f t="shared" si="32"/>
        <v>106.72609400324149</v>
      </c>
    </row>
    <row r="174" spans="1:67" ht="14.25">
      <c r="A174" s="278" t="s">
        <v>159</v>
      </c>
      <c r="D174" s="65"/>
      <c r="E174" s="65"/>
      <c r="F174" s="65"/>
      <c r="H174" s="65"/>
      <c r="I174" s="65"/>
      <c r="J174" s="65"/>
      <c r="K174" s="6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6:67" ht="12.75">
      <c r="F175" s="6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2:67" ht="12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2:67" ht="12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2:67" ht="12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2:67" ht="12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2:67" ht="12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2:67" ht="12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2:67" ht="12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2:67" ht="12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2:67" ht="12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2:67" ht="12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2:67" ht="12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2:67" ht="12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2:67" ht="12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2:67" ht="12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2:67" ht="12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2:67" ht="12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2:67" ht="12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2:67" ht="12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2:67" ht="12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2:67" ht="12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2:67" ht="12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2:67" ht="12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2:67" ht="12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2:67" ht="12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2:67" ht="12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2:67" ht="12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2:67" ht="12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2:67" ht="12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2:67" ht="12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2:67" ht="12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2:67" ht="12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2:67" ht="12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2:67" ht="12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2:67" ht="12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2:67" ht="12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</sheetData>
  <sheetProtection formatCells="0" formatColumns="0" formatRows="0" insertColumns="0" insertRows="0" insertHyperlinks="0" deleteColumns="0" deleteRows="0" sort="0" autoFilter="0" pivotTables="0"/>
  <mergeCells count="15">
    <mergeCell ref="A168:K168"/>
    <mergeCell ref="A87:A88"/>
    <mergeCell ref="B87:F87"/>
    <mergeCell ref="G87:K87"/>
    <mergeCell ref="A89:K89"/>
    <mergeCell ref="G157:K161"/>
    <mergeCell ref="G103:K107"/>
    <mergeCell ref="G109:K113"/>
    <mergeCell ref="A32:K32"/>
    <mergeCell ref="A7:K7"/>
    <mergeCell ref="A2:K2"/>
    <mergeCell ref="A5:A6"/>
    <mergeCell ref="B5:F5"/>
    <mergeCell ref="G5:K5"/>
    <mergeCell ref="A3:K3"/>
  </mergeCells>
  <printOptions horizontalCentered="1"/>
  <pageMargins left="0.984251968503937" right="0.5905511811023623" top="0.4" bottom="0.29" header="0.31496062992125984" footer="0.21"/>
  <pageSetup fitToHeight="2" horizontalDpi="600" verticalDpi="600" orientation="portrait" paperSize="9" scale="61" r:id="rId1"/>
  <rowBreaks count="1" manualBreakCount="1">
    <brk id="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200"/>
  <sheetViews>
    <sheetView view="pageBreakPreview" zoomScale="120" zoomScaleSheetLayoutView="120" zoomScalePageLayoutView="0" workbookViewId="0" topLeftCell="A1">
      <pane ySplit="6" topLeftCell="BM7" activePane="bottomLeft" state="frozen"/>
      <selection pane="topLeft" activeCell="A1" sqref="A1:IV16384"/>
      <selection pane="bottomLeft" activeCell="A1" sqref="A1"/>
    </sheetView>
  </sheetViews>
  <sheetFormatPr defaultColWidth="9.00390625" defaultRowHeight="12.75"/>
  <cols>
    <col min="1" max="1" width="22.00390625" style="77" customWidth="1"/>
    <col min="2" max="2" width="9.125" style="65" customWidth="1"/>
    <col min="3" max="3" width="10.625" style="65" bestFit="1" customWidth="1"/>
    <col min="4" max="4" width="8.25390625" style="65" bestFit="1" customWidth="1"/>
    <col min="5" max="5" width="9.25390625" style="65" bestFit="1" customWidth="1"/>
    <col min="6" max="6" width="9.125" style="65" customWidth="1"/>
    <col min="7" max="7" width="8.625" style="65" bestFit="1" customWidth="1"/>
    <col min="8" max="8" width="10.625" style="65" bestFit="1" customWidth="1"/>
    <col min="9" max="9" width="8.25390625" style="65" bestFit="1" customWidth="1"/>
    <col min="10" max="10" width="10.00390625" style="65" customWidth="1"/>
    <col min="11" max="11" width="8.25390625" style="65" bestFit="1" customWidth="1"/>
    <col min="12" max="16384" width="9.125" style="65" customWidth="1"/>
  </cols>
  <sheetData>
    <row r="1" spans="1:11" ht="18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3">
        <v>3</v>
      </c>
    </row>
    <row r="2" spans="1:11" ht="18">
      <c r="A2" s="328" t="s">
        <v>104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8">
      <c r="A3" s="328" t="s">
        <v>158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2.7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6" t="s">
        <v>103</v>
      </c>
    </row>
    <row r="5" spans="1:11" s="68" customFormat="1" ht="15.75">
      <c r="A5" s="323" t="s">
        <v>0</v>
      </c>
      <c r="B5" s="324" t="s">
        <v>2</v>
      </c>
      <c r="C5" s="324"/>
      <c r="D5" s="324"/>
      <c r="E5" s="324"/>
      <c r="F5" s="325"/>
      <c r="G5" s="326" t="s">
        <v>1</v>
      </c>
      <c r="H5" s="324"/>
      <c r="I5" s="324"/>
      <c r="J5" s="324"/>
      <c r="K5" s="324"/>
    </row>
    <row r="6" spans="1:11" s="68" customFormat="1" ht="15.75">
      <c r="A6" s="323"/>
      <c r="B6" s="197" t="s">
        <v>43</v>
      </c>
      <c r="C6" s="197" t="s">
        <v>44</v>
      </c>
      <c r="D6" s="197" t="s">
        <v>46</v>
      </c>
      <c r="E6" s="197" t="s">
        <v>45</v>
      </c>
      <c r="F6" s="198" t="s">
        <v>47</v>
      </c>
      <c r="G6" s="199" t="s">
        <v>43</v>
      </c>
      <c r="H6" s="197" t="s">
        <v>44</v>
      </c>
      <c r="I6" s="197" t="s">
        <v>46</v>
      </c>
      <c r="J6" s="197" t="s">
        <v>45</v>
      </c>
      <c r="K6" s="197" t="s">
        <v>47</v>
      </c>
    </row>
    <row r="7" spans="1:11" s="69" customFormat="1" ht="14.25" customHeight="1">
      <c r="A7" s="327" t="s">
        <v>8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</row>
    <row r="8" spans="1:11" s="68" customFormat="1" ht="15.75">
      <c r="A8" s="200" t="s">
        <v>12</v>
      </c>
      <c r="B8" s="201"/>
      <c r="C8" s="201"/>
      <c r="D8" s="201"/>
      <c r="E8" s="201"/>
      <c r="F8" s="202"/>
      <c r="G8" s="203"/>
      <c r="H8" s="201"/>
      <c r="I8" s="201"/>
      <c r="J8" s="201"/>
      <c r="K8" s="201"/>
    </row>
    <row r="9" spans="1:11" s="70" customFormat="1" ht="15">
      <c r="A9" s="204">
        <v>42003</v>
      </c>
      <c r="B9" s="8">
        <v>6.29</v>
      </c>
      <c r="C9" s="8">
        <v>17.33</v>
      </c>
      <c r="D9" s="8">
        <v>4</v>
      </c>
      <c r="E9" s="8">
        <v>6.51</v>
      </c>
      <c r="F9" s="61">
        <v>13.26</v>
      </c>
      <c r="G9" s="59">
        <v>6.35</v>
      </c>
      <c r="H9" s="8">
        <v>18</v>
      </c>
      <c r="I9" s="8">
        <v>4.75</v>
      </c>
      <c r="J9" s="8">
        <v>9.5</v>
      </c>
      <c r="K9" s="8">
        <v>13.75</v>
      </c>
    </row>
    <row r="10" spans="1:11" s="71" customFormat="1" ht="15">
      <c r="A10" s="205">
        <v>42246</v>
      </c>
      <c r="B10" s="8">
        <v>10.99</v>
      </c>
      <c r="C10" s="8">
        <v>22.6</v>
      </c>
      <c r="D10" s="8">
        <v>6.69</v>
      </c>
      <c r="E10" s="8">
        <v>15.02</v>
      </c>
      <c r="F10" s="61">
        <v>19.07</v>
      </c>
      <c r="G10" s="59">
        <v>11</v>
      </c>
      <c r="H10" s="8">
        <v>24.5</v>
      </c>
      <c r="I10" s="8">
        <v>8.5</v>
      </c>
      <c r="J10" s="8">
        <v>11.75</v>
      </c>
      <c r="K10" s="8">
        <v>28.5</v>
      </c>
    </row>
    <row r="11" spans="1:11" s="71" customFormat="1" ht="15">
      <c r="A11" s="205">
        <v>42277</v>
      </c>
      <c r="B11" s="8">
        <v>10.99</v>
      </c>
      <c r="C11" s="8">
        <v>23.7</v>
      </c>
      <c r="D11" s="8">
        <v>6.9</v>
      </c>
      <c r="E11" s="8">
        <v>11.87</v>
      </c>
      <c r="F11" s="61">
        <v>19.23</v>
      </c>
      <c r="G11" s="59">
        <v>11</v>
      </c>
      <c r="H11" s="8">
        <v>24.5</v>
      </c>
      <c r="I11" s="8">
        <v>8.5</v>
      </c>
      <c r="J11" s="8">
        <v>11.75</v>
      </c>
      <c r="K11" s="8">
        <v>23.5</v>
      </c>
    </row>
    <row r="12" spans="1:11" s="69" customFormat="1" ht="15">
      <c r="A12" s="206" t="s">
        <v>66</v>
      </c>
      <c r="B12" s="22">
        <f>B11/B9*100</f>
        <v>174.72178060413356</v>
      </c>
      <c r="C12" s="22">
        <f>C11/C9*100</f>
        <v>136.75706866705139</v>
      </c>
      <c r="D12" s="22">
        <f aca="true" t="shared" si="0" ref="D12:K12">D11/D9*100</f>
        <v>172.5</v>
      </c>
      <c r="E12" s="22">
        <f t="shared" si="0"/>
        <v>182.3348694316436</v>
      </c>
      <c r="F12" s="58">
        <f t="shared" si="0"/>
        <v>145.02262443438914</v>
      </c>
      <c r="G12" s="57">
        <f t="shared" si="0"/>
        <v>173.22834645669292</v>
      </c>
      <c r="H12" s="22">
        <f t="shared" si="0"/>
        <v>136.11111111111111</v>
      </c>
      <c r="I12" s="22">
        <f t="shared" si="0"/>
        <v>178.94736842105263</v>
      </c>
      <c r="J12" s="22">
        <f t="shared" si="0"/>
        <v>123.6842105263158</v>
      </c>
      <c r="K12" s="22">
        <f t="shared" si="0"/>
        <v>170.9090909090909</v>
      </c>
    </row>
    <row r="13" spans="1:11" s="69" customFormat="1" ht="15" customHeight="1">
      <c r="A13" s="206" t="s">
        <v>9</v>
      </c>
      <c r="B13" s="6">
        <f aca="true" t="shared" si="1" ref="B13:K13">B11/B10*100</f>
        <v>100</v>
      </c>
      <c r="C13" s="6">
        <f t="shared" si="1"/>
        <v>104.86725663716814</v>
      </c>
      <c r="D13" s="6">
        <f t="shared" si="1"/>
        <v>103.13901345291481</v>
      </c>
      <c r="E13" s="6">
        <f t="shared" si="1"/>
        <v>79.02796271637817</v>
      </c>
      <c r="F13" s="58">
        <f t="shared" si="1"/>
        <v>100.83901415836391</v>
      </c>
      <c r="G13" s="57">
        <f t="shared" si="1"/>
        <v>100</v>
      </c>
      <c r="H13" s="22">
        <f t="shared" si="1"/>
        <v>100</v>
      </c>
      <c r="I13" s="22">
        <f t="shared" si="1"/>
        <v>100</v>
      </c>
      <c r="J13" s="22">
        <f t="shared" si="1"/>
        <v>100</v>
      </c>
      <c r="K13" s="22">
        <f t="shared" si="1"/>
        <v>82.45614035087719</v>
      </c>
    </row>
    <row r="14" spans="1:11" s="68" customFormat="1" ht="15.75">
      <c r="A14" s="200" t="s">
        <v>13</v>
      </c>
      <c r="B14" s="207"/>
      <c r="C14" s="207"/>
      <c r="D14" s="207"/>
      <c r="E14" s="207"/>
      <c r="F14" s="208"/>
      <c r="G14" s="209"/>
      <c r="H14" s="207"/>
      <c r="I14" s="207"/>
      <c r="J14" s="207"/>
      <c r="K14" s="207"/>
    </row>
    <row r="15" spans="1:11" s="69" customFormat="1" ht="15" customHeight="1">
      <c r="A15" s="210">
        <f>A9</f>
        <v>42003</v>
      </c>
      <c r="B15" s="8">
        <v>5.98</v>
      </c>
      <c r="C15" s="8">
        <v>18.8</v>
      </c>
      <c r="D15" s="8">
        <v>4.29</v>
      </c>
      <c r="E15" s="8">
        <v>8.43</v>
      </c>
      <c r="F15" s="61">
        <v>14.02</v>
      </c>
      <c r="G15" s="59">
        <v>7.95</v>
      </c>
      <c r="H15" s="8">
        <v>19.3</v>
      </c>
      <c r="I15" s="8">
        <v>4.25</v>
      </c>
      <c r="J15" s="8">
        <v>10</v>
      </c>
      <c r="K15" s="8">
        <v>19.58</v>
      </c>
    </row>
    <row r="16" spans="1:11" s="69" customFormat="1" ht="15" customHeight="1">
      <c r="A16" s="205">
        <f>A10</f>
        <v>42246</v>
      </c>
      <c r="B16" s="8">
        <v>7.28</v>
      </c>
      <c r="C16" s="8">
        <v>27.84</v>
      </c>
      <c r="D16" s="8">
        <v>7.14</v>
      </c>
      <c r="E16" s="8">
        <v>13.38</v>
      </c>
      <c r="F16" s="61">
        <v>22.79</v>
      </c>
      <c r="G16" s="59">
        <v>11.5</v>
      </c>
      <c r="H16" s="8">
        <v>23.5</v>
      </c>
      <c r="I16" s="8">
        <v>6.25</v>
      </c>
      <c r="J16" s="8">
        <v>11</v>
      </c>
      <c r="K16" s="8">
        <v>22.5</v>
      </c>
    </row>
    <row r="17" spans="1:11" s="69" customFormat="1" ht="15" customHeight="1">
      <c r="A17" s="205">
        <f>A11</f>
        <v>42277</v>
      </c>
      <c r="B17" s="8">
        <v>7.2</v>
      </c>
      <c r="C17" s="8">
        <v>22.08</v>
      </c>
      <c r="D17" s="8">
        <v>6.25</v>
      </c>
      <c r="E17" s="8">
        <v>10.97</v>
      </c>
      <c r="F17" s="61">
        <v>20.19</v>
      </c>
      <c r="G17" s="59">
        <v>11</v>
      </c>
      <c r="H17" s="8">
        <v>23.75</v>
      </c>
      <c r="I17" s="8">
        <v>5.88</v>
      </c>
      <c r="J17" s="8">
        <v>10.75</v>
      </c>
      <c r="K17" s="8">
        <v>20.5</v>
      </c>
    </row>
    <row r="18" spans="1:11" s="69" customFormat="1" ht="15" customHeight="1">
      <c r="A18" s="204" t="s">
        <v>66</v>
      </c>
      <c r="B18" s="22">
        <f aca="true" t="shared" si="2" ref="B18:K18">B17/B15*100</f>
        <v>120.40133779264212</v>
      </c>
      <c r="C18" s="22">
        <f t="shared" si="2"/>
        <v>117.44680851063829</v>
      </c>
      <c r="D18" s="22">
        <f t="shared" si="2"/>
        <v>145.6876456876457</v>
      </c>
      <c r="E18" s="22">
        <f t="shared" si="2"/>
        <v>130.13048635824438</v>
      </c>
      <c r="F18" s="58">
        <f t="shared" si="2"/>
        <v>144.00855920114125</v>
      </c>
      <c r="G18" s="57">
        <f t="shared" si="2"/>
        <v>138.36477987421384</v>
      </c>
      <c r="H18" s="22">
        <f t="shared" si="2"/>
        <v>123.05699481865284</v>
      </c>
      <c r="I18" s="22">
        <f t="shared" si="2"/>
        <v>138.35294117647058</v>
      </c>
      <c r="J18" s="22">
        <f t="shared" si="2"/>
        <v>107.5</v>
      </c>
      <c r="K18" s="22">
        <f t="shared" si="2"/>
        <v>104.69867211440247</v>
      </c>
    </row>
    <row r="19" spans="1:11" s="69" customFormat="1" ht="15" customHeight="1">
      <c r="A19" s="206" t="s">
        <v>9</v>
      </c>
      <c r="B19" s="6">
        <f aca="true" t="shared" si="3" ref="B19:K19">B17/B16*100</f>
        <v>98.9010989010989</v>
      </c>
      <c r="C19" s="6">
        <f t="shared" si="3"/>
        <v>79.31034482758619</v>
      </c>
      <c r="D19" s="6">
        <f t="shared" si="3"/>
        <v>87.53501400560224</v>
      </c>
      <c r="E19" s="6">
        <f t="shared" si="3"/>
        <v>81.98804185351271</v>
      </c>
      <c r="F19" s="62">
        <f t="shared" si="3"/>
        <v>88.59148749451514</v>
      </c>
      <c r="G19" s="60">
        <f t="shared" si="3"/>
        <v>95.65217391304348</v>
      </c>
      <c r="H19" s="6">
        <f t="shared" si="3"/>
        <v>101.06382978723406</v>
      </c>
      <c r="I19" s="6">
        <f t="shared" si="3"/>
        <v>94.08</v>
      </c>
      <c r="J19" s="6">
        <f t="shared" si="3"/>
        <v>97.72727272727273</v>
      </c>
      <c r="K19" s="6">
        <f t="shared" si="3"/>
        <v>91.11111111111111</v>
      </c>
    </row>
    <row r="20" spans="1:11" s="68" customFormat="1" ht="15.75">
      <c r="A20" s="200" t="s">
        <v>14</v>
      </c>
      <c r="B20" s="207"/>
      <c r="C20" s="207"/>
      <c r="D20" s="207"/>
      <c r="E20" s="207"/>
      <c r="F20" s="208"/>
      <c r="G20" s="209"/>
      <c r="H20" s="207"/>
      <c r="I20" s="207"/>
      <c r="J20" s="207"/>
      <c r="K20" s="207"/>
    </row>
    <row r="21" spans="1:11" s="69" customFormat="1" ht="15" customHeight="1">
      <c r="A21" s="210">
        <f>A15</f>
        <v>42003</v>
      </c>
      <c r="B21" s="8">
        <v>5.9</v>
      </c>
      <c r="C21" s="8">
        <v>19.25</v>
      </c>
      <c r="D21" s="8">
        <v>5.1</v>
      </c>
      <c r="E21" s="8">
        <v>8.6</v>
      </c>
      <c r="F21" s="61">
        <v>17.8</v>
      </c>
      <c r="G21" s="8">
        <v>6.75</v>
      </c>
      <c r="H21" s="8">
        <v>20</v>
      </c>
      <c r="I21" s="8">
        <v>5.25</v>
      </c>
      <c r="J21" s="8">
        <v>8</v>
      </c>
      <c r="K21" s="61">
        <v>20</v>
      </c>
    </row>
    <row r="22" spans="1:11" s="69" customFormat="1" ht="15" customHeight="1">
      <c r="A22" s="205">
        <f>A16</f>
        <v>42246</v>
      </c>
      <c r="B22" s="8">
        <v>9.15</v>
      </c>
      <c r="C22" s="8">
        <v>26.15</v>
      </c>
      <c r="D22" s="8">
        <v>7.2</v>
      </c>
      <c r="E22" s="8">
        <v>11.27</v>
      </c>
      <c r="F22" s="61">
        <v>19.8</v>
      </c>
      <c r="G22" s="8">
        <v>10</v>
      </c>
      <c r="H22" s="8">
        <v>22</v>
      </c>
      <c r="I22" s="8">
        <v>7</v>
      </c>
      <c r="J22" s="8">
        <v>11</v>
      </c>
      <c r="K22" s="61">
        <v>21</v>
      </c>
    </row>
    <row r="23" spans="1:11" s="69" customFormat="1" ht="15" customHeight="1">
      <c r="A23" s="205">
        <f>A17</f>
        <v>42277</v>
      </c>
      <c r="B23" s="8">
        <v>9.15</v>
      </c>
      <c r="C23" s="8">
        <v>26.15</v>
      </c>
      <c r="D23" s="8">
        <v>7.2</v>
      </c>
      <c r="E23" s="8">
        <v>11.27</v>
      </c>
      <c r="F23" s="61">
        <v>19.8</v>
      </c>
      <c r="G23" s="8">
        <v>10</v>
      </c>
      <c r="H23" s="8">
        <v>24</v>
      </c>
      <c r="I23" s="8">
        <v>7</v>
      </c>
      <c r="J23" s="8">
        <v>11.5</v>
      </c>
      <c r="K23" s="61">
        <v>22</v>
      </c>
    </row>
    <row r="24" spans="1:11" s="69" customFormat="1" ht="15" customHeight="1">
      <c r="A24" s="211" t="s">
        <v>66</v>
      </c>
      <c r="B24" s="22">
        <f aca="true" t="shared" si="4" ref="B24:K24">B23/B21*100</f>
        <v>155.08474576271186</v>
      </c>
      <c r="C24" s="22">
        <f t="shared" si="4"/>
        <v>135.84415584415584</v>
      </c>
      <c r="D24" s="22">
        <f t="shared" si="4"/>
        <v>141.1764705882353</v>
      </c>
      <c r="E24" s="22">
        <f t="shared" si="4"/>
        <v>131.04651162790697</v>
      </c>
      <c r="F24" s="58">
        <f t="shared" si="4"/>
        <v>111.23595505617978</v>
      </c>
      <c r="G24" s="57">
        <f t="shared" si="4"/>
        <v>148.14814814814815</v>
      </c>
      <c r="H24" s="22">
        <f t="shared" si="4"/>
        <v>120</v>
      </c>
      <c r="I24" s="22">
        <f t="shared" si="4"/>
        <v>133.33333333333331</v>
      </c>
      <c r="J24" s="22">
        <f t="shared" si="4"/>
        <v>143.75</v>
      </c>
      <c r="K24" s="22">
        <f t="shared" si="4"/>
        <v>110.00000000000001</v>
      </c>
    </row>
    <row r="25" spans="1:11" s="69" customFormat="1" ht="15" customHeight="1">
      <c r="A25" s="206" t="s">
        <v>9</v>
      </c>
      <c r="B25" s="6">
        <f aca="true" t="shared" si="5" ref="B25:K25">B23/B22*100</f>
        <v>100</v>
      </c>
      <c r="C25" s="6">
        <f t="shared" si="5"/>
        <v>100</v>
      </c>
      <c r="D25" s="6">
        <f t="shared" si="5"/>
        <v>100</v>
      </c>
      <c r="E25" s="6">
        <f t="shared" si="5"/>
        <v>100</v>
      </c>
      <c r="F25" s="62">
        <f t="shared" si="5"/>
        <v>100</v>
      </c>
      <c r="G25" s="60">
        <f t="shared" si="5"/>
        <v>100</v>
      </c>
      <c r="H25" s="6">
        <f t="shared" si="5"/>
        <v>109.09090909090908</v>
      </c>
      <c r="I25" s="6">
        <f t="shared" si="5"/>
        <v>100</v>
      </c>
      <c r="J25" s="6">
        <f t="shared" si="5"/>
        <v>104.54545454545455</v>
      </c>
      <c r="K25" s="6">
        <f t="shared" si="5"/>
        <v>104.76190476190477</v>
      </c>
    </row>
    <row r="26" spans="1:11" s="68" customFormat="1" ht="15.75">
      <c r="A26" s="200" t="s">
        <v>152</v>
      </c>
      <c r="B26" s="207"/>
      <c r="C26" s="207"/>
      <c r="D26" s="207"/>
      <c r="E26" s="207"/>
      <c r="F26" s="208"/>
      <c r="G26" s="209"/>
      <c r="H26" s="207"/>
      <c r="I26" s="207"/>
      <c r="J26" s="207"/>
      <c r="K26" s="207"/>
    </row>
    <row r="27" spans="1:11" s="69" customFormat="1" ht="15" customHeight="1">
      <c r="A27" s="210">
        <f>A21</f>
        <v>42003</v>
      </c>
      <c r="B27" s="8"/>
      <c r="C27" s="8"/>
      <c r="D27" s="8"/>
      <c r="E27" s="8"/>
      <c r="F27" s="61"/>
      <c r="G27" s="8"/>
      <c r="H27" s="8"/>
      <c r="I27" s="8"/>
      <c r="J27" s="8"/>
      <c r="K27" s="61"/>
    </row>
    <row r="28" spans="1:11" s="69" customFormat="1" ht="15" customHeight="1">
      <c r="A28" s="205">
        <f>A22</f>
        <v>42246</v>
      </c>
      <c r="B28" s="8">
        <v>8.4</v>
      </c>
      <c r="C28" s="8">
        <v>20.98</v>
      </c>
      <c r="D28" s="8">
        <v>6.95</v>
      </c>
      <c r="E28" s="8">
        <v>8.5</v>
      </c>
      <c r="F28" s="61">
        <v>19.38</v>
      </c>
      <c r="G28" s="8">
        <v>9.55</v>
      </c>
      <c r="H28" s="8">
        <v>20.5</v>
      </c>
      <c r="I28" s="8">
        <v>6.5</v>
      </c>
      <c r="J28" s="8">
        <v>10</v>
      </c>
      <c r="K28" s="61">
        <v>19.75</v>
      </c>
    </row>
    <row r="29" spans="1:11" s="69" customFormat="1" ht="15" customHeight="1">
      <c r="A29" s="205">
        <f>A23</f>
        <v>42277</v>
      </c>
      <c r="B29" s="8">
        <v>7.8</v>
      </c>
      <c r="C29" s="8">
        <v>22.3</v>
      </c>
      <c r="D29" s="8">
        <v>6.75</v>
      </c>
      <c r="E29" s="8">
        <v>7.48</v>
      </c>
      <c r="F29" s="61">
        <v>19.38</v>
      </c>
      <c r="G29" s="8">
        <v>9.5</v>
      </c>
      <c r="H29" s="8">
        <v>20.5</v>
      </c>
      <c r="I29" s="8">
        <v>6.5</v>
      </c>
      <c r="J29" s="8">
        <v>8</v>
      </c>
      <c r="K29" s="61">
        <v>20.5</v>
      </c>
    </row>
    <row r="30" spans="1:11" s="69" customFormat="1" ht="15" customHeight="1">
      <c r="A30" s="211" t="s">
        <v>66</v>
      </c>
      <c r="B30" s="22"/>
      <c r="C30" s="22"/>
      <c r="D30" s="22"/>
      <c r="E30" s="22"/>
      <c r="F30" s="58"/>
      <c r="G30" s="57"/>
      <c r="H30" s="22"/>
      <c r="I30" s="22"/>
      <c r="J30" s="22"/>
      <c r="K30" s="22"/>
    </row>
    <row r="31" spans="1:11" s="69" customFormat="1" ht="15" customHeight="1">
      <c r="A31" s="206" t="s">
        <v>9</v>
      </c>
      <c r="B31" s="6">
        <f aca="true" t="shared" si="6" ref="B31:K31">B29/B28*100</f>
        <v>92.85714285714285</v>
      </c>
      <c r="C31" s="6">
        <f t="shared" si="6"/>
        <v>106.29170638703526</v>
      </c>
      <c r="D31" s="6">
        <f t="shared" si="6"/>
        <v>97.12230215827337</v>
      </c>
      <c r="E31" s="6">
        <f t="shared" si="6"/>
        <v>88</v>
      </c>
      <c r="F31" s="62">
        <f t="shared" si="6"/>
        <v>100</v>
      </c>
      <c r="G31" s="60">
        <f t="shared" si="6"/>
        <v>99.47643979057591</v>
      </c>
      <c r="H31" s="6">
        <f t="shared" si="6"/>
        <v>100</v>
      </c>
      <c r="I31" s="6">
        <f t="shared" si="6"/>
        <v>100</v>
      </c>
      <c r="J31" s="6">
        <f t="shared" si="6"/>
        <v>80</v>
      </c>
      <c r="K31" s="6">
        <f t="shared" si="6"/>
        <v>103.79746835443038</v>
      </c>
    </row>
    <row r="32" spans="1:11" s="69" customFormat="1" ht="15" customHeight="1">
      <c r="A32" s="327" t="s">
        <v>10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</row>
    <row r="33" spans="1:11" ht="15.75">
      <c r="A33" s="200" t="s">
        <v>15</v>
      </c>
      <c r="B33" s="201"/>
      <c r="C33" s="201"/>
      <c r="D33" s="201"/>
      <c r="E33" s="201"/>
      <c r="F33" s="202"/>
      <c r="G33" s="203"/>
      <c r="H33" s="201"/>
      <c r="I33" s="201"/>
      <c r="J33" s="201"/>
      <c r="K33" s="201"/>
    </row>
    <row r="34" spans="1:11" s="69" customFormat="1" ht="15">
      <c r="A34" s="210">
        <f>A21</f>
        <v>42003</v>
      </c>
      <c r="B34" s="8">
        <v>7.51</v>
      </c>
      <c r="C34" s="8">
        <v>20.22</v>
      </c>
      <c r="D34" s="8">
        <v>5.84</v>
      </c>
      <c r="E34" s="8">
        <v>10.1</v>
      </c>
      <c r="F34" s="61">
        <v>19.36</v>
      </c>
      <c r="G34" s="59">
        <v>7.2</v>
      </c>
      <c r="H34" s="8">
        <v>19</v>
      </c>
      <c r="I34" s="8">
        <v>5.28</v>
      </c>
      <c r="J34" s="8">
        <v>9</v>
      </c>
      <c r="K34" s="8">
        <v>17.85</v>
      </c>
    </row>
    <row r="35" spans="1:11" s="69" customFormat="1" ht="15">
      <c r="A35" s="205">
        <f>A10</f>
        <v>42246</v>
      </c>
      <c r="B35" s="8">
        <v>9.63</v>
      </c>
      <c r="C35" s="8">
        <v>21.5</v>
      </c>
      <c r="D35" s="8">
        <v>6.86</v>
      </c>
      <c r="E35" s="8">
        <v>10.64</v>
      </c>
      <c r="F35" s="61">
        <v>23.49</v>
      </c>
      <c r="G35" s="59">
        <v>9.75</v>
      </c>
      <c r="H35" s="8">
        <v>21.5</v>
      </c>
      <c r="I35" s="8">
        <v>6.23</v>
      </c>
      <c r="J35" s="8">
        <v>9.95</v>
      </c>
      <c r="K35" s="8">
        <v>20.6</v>
      </c>
    </row>
    <row r="36" spans="1:11" s="69" customFormat="1" ht="15">
      <c r="A36" s="205">
        <f>A11</f>
        <v>42277</v>
      </c>
      <c r="B36" s="8">
        <v>9.07</v>
      </c>
      <c r="C36" s="8">
        <v>21.5</v>
      </c>
      <c r="D36" s="8">
        <v>7</v>
      </c>
      <c r="E36" s="8">
        <v>10.64</v>
      </c>
      <c r="F36" s="61">
        <v>23.49</v>
      </c>
      <c r="G36" s="59">
        <v>9</v>
      </c>
      <c r="H36" s="8">
        <v>21.5</v>
      </c>
      <c r="I36" s="8">
        <v>6.1</v>
      </c>
      <c r="J36" s="8">
        <v>8.9</v>
      </c>
      <c r="K36" s="8">
        <v>20.6</v>
      </c>
    </row>
    <row r="37" spans="1:11" s="69" customFormat="1" ht="15">
      <c r="A37" s="212" t="s">
        <v>66</v>
      </c>
      <c r="B37" s="22">
        <f aca="true" t="shared" si="7" ref="B37:K37">B36/B34*100</f>
        <v>120.77230359520641</v>
      </c>
      <c r="C37" s="22">
        <f t="shared" si="7"/>
        <v>106.3303659742829</v>
      </c>
      <c r="D37" s="22">
        <f t="shared" si="7"/>
        <v>119.86301369863016</v>
      </c>
      <c r="E37" s="22">
        <f t="shared" si="7"/>
        <v>105.34653465346535</v>
      </c>
      <c r="F37" s="58">
        <f t="shared" si="7"/>
        <v>121.33264462809916</v>
      </c>
      <c r="G37" s="57">
        <f t="shared" si="7"/>
        <v>125</v>
      </c>
      <c r="H37" s="22">
        <f t="shared" si="7"/>
        <v>113.1578947368421</v>
      </c>
      <c r="I37" s="22">
        <f t="shared" si="7"/>
        <v>115.53030303030303</v>
      </c>
      <c r="J37" s="22">
        <f t="shared" si="7"/>
        <v>98.88888888888889</v>
      </c>
      <c r="K37" s="22">
        <f t="shared" si="7"/>
        <v>115.40616246498598</v>
      </c>
    </row>
    <row r="38" spans="1:11" s="69" customFormat="1" ht="15" customHeight="1">
      <c r="A38" s="213" t="s">
        <v>9</v>
      </c>
      <c r="B38" s="6">
        <f aca="true" t="shared" si="8" ref="B38:K38">B36/B35*100</f>
        <v>94.18483904465212</v>
      </c>
      <c r="C38" s="6">
        <f t="shared" si="8"/>
        <v>100</v>
      </c>
      <c r="D38" s="6">
        <f t="shared" si="8"/>
        <v>102.04081632653062</v>
      </c>
      <c r="E38" s="6">
        <f t="shared" si="8"/>
        <v>100</v>
      </c>
      <c r="F38" s="62">
        <f>F36/F35*100</f>
        <v>100</v>
      </c>
      <c r="G38" s="60">
        <f t="shared" si="8"/>
        <v>92.3076923076923</v>
      </c>
      <c r="H38" s="6">
        <f t="shared" si="8"/>
        <v>100</v>
      </c>
      <c r="I38" s="6">
        <f t="shared" si="8"/>
        <v>97.91332263242374</v>
      </c>
      <c r="J38" s="6">
        <f t="shared" si="8"/>
        <v>89.44723618090453</v>
      </c>
      <c r="K38" s="6">
        <f t="shared" si="8"/>
        <v>100</v>
      </c>
    </row>
    <row r="39" spans="1:11" s="68" customFormat="1" ht="15.75">
      <c r="A39" s="200" t="s">
        <v>16</v>
      </c>
      <c r="B39" s="201"/>
      <c r="C39" s="201"/>
      <c r="D39" s="201"/>
      <c r="E39" s="201"/>
      <c r="F39" s="202"/>
      <c r="G39" s="203"/>
      <c r="H39" s="201"/>
      <c r="I39" s="201"/>
      <c r="J39" s="201"/>
      <c r="K39" s="201"/>
    </row>
    <row r="40" spans="1:11" s="69" customFormat="1" ht="15">
      <c r="A40" s="210">
        <f>A34</f>
        <v>42003</v>
      </c>
      <c r="B40" s="8">
        <v>6.4</v>
      </c>
      <c r="C40" s="8">
        <v>18.8</v>
      </c>
      <c r="D40" s="8">
        <v>5</v>
      </c>
      <c r="E40" s="8">
        <v>8.8</v>
      </c>
      <c r="F40" s="61">
        <v>21.05</v>
      </c>
      <c r="G40" s="59">
        <v>6.5</v>
      </c>
      <c r="H40" s="8">
        <v>18.75</v>
      </c>
      <c r="I40" s="8">
        <v>5</v>
      </c>
      <c r="J40" s="8">
        <v>8</v>
      </c>
      <c r="K40" s="8">
        <v>17</v>
      </c>
    </row>
    <row r="41" spans="1:11" s="69" customFormat="1" ht="15">
      <c r="A41" s="205">
        <f>A16</f>
        <v>42246</v>
      </c>
      <c r="B41" s="8">
        <v>7.85</v>
      </c>
      <c r="C41" s="8">
        <v>23.9</v>
      </c>
      <c r="D41" s="8">
        <v>6.15</v>
      </c>
      <c r="E41" s="8">
        <v>10.3</v>
      </c>
      <c r="F41" s="61">
        <v>26</v>
      </c>
      <c r="G41" s="59">
        <v>8.25</v>
      </c>
      <c r="H41" s="8">
        <v>23</v>
      </c>
      <c r="I41" s="8">
        <v>6.9</v>
      </c>
      <c r="J41" s="8">
        <v>11</v>
      </c>
      <c r="K41" s="8">
        <v>23</v>
      </c>
    </row>
    <row r="42" spans="1:11" s="69" customFormat="1" ht="15">
      <c r="A42" s="205">
        <f>A17</f>
        <v>42277</v>
      </c>
      <c r="B42" s="8">
        <v>7.8</v>
      </c>
      <c r="C42" s="8">
        <v>22.5</v>
      </c>
      <c r="D42" s="8">
        <v>6.15</v>
      </c>
      <c r="E42" s="8">
        <v>10</v>
      </c>
      <c r="F42" s="61">
        <v>20</v>
      </c>
      <c r="G42" s="59">
        <v>8.25</v>
      </c>
      <c r="H42" s="8">
        <v>22</v>
      </c>
      <c r="I42" s="8">
        <v>6.9</v>
      </c>
      <c r="J42" s="8">
        <v>10</v>
      </c>
      <c r="K42" s="8">
        <v>21</v>
      </c>
    </row>
    <row r="43" spans="1:11" s="69" customFormat="1" ht="15">
      <c r="A43" s="212" t="s">
        <v>66</v>
      </c>
      <c r="B43" s="22">
        <f aca="true" t="shared" si="9" ref="B43:K43">B42/B40*100</f>
        <v>121.875</v>
      </c>
      <c r="C43" s="22">
        <f t="shared" si="9"/>
        <v>119.68085106382978</v>
      </c>
      <c r="D43" s="22">
        <f t="shared" si="9"/>
        <v>123</v>
      </c>
      <c r="E43" s="22">
        <f>E42/E40*100</f>
        <v>113.63636363636363</v>
      </c>
      <c r="F43" s="58">
        <f t="shared" si="9"/>
        <v>95.01187648456056</v>
      </c>
      <c r="G43" s="57">
        <f t="shared" si="9"/>
        <v>126.92307692307692</v>
      </c>
      <c r="H43" s="22">
        <f t="shared" si="9"/>
        <v>117.33333333333333</v>
      </c>
      <c r="I43" s="22">
        <f t="shared" si="9"/>
        <v>138</v>
      </c>
      <c r="J43" s="22">
        <f t="shared" si="9"/>
        <v>125</v>
      </c>
      <c r="K43" s="22">
        <f t="shared" si="9"/>
        <v>123.52941176470588</v>
      </c>
    </row>
    <row r="44" spans="1:11" s="69" customFormat="1" ht="15" customHeight="1">
      <c r="A44" s="213" t="s">
        <v>9</v>
      </c>
      <c r="B44" s="6">
        <f aca="true" t="shared" si="10" ref="B44:K44">B42/B41*100</f>
        <v>99.36305732484077</v>
      </c>
      <c r="C44" s="6">
        <f t="shared" si="10"/>
        <v>94.14225941422595</v>
      </c>
      <c r="D44" s="6">
        <f t="shared" si="10"/>
        <v>100</v>
      </c>
      <c r="E44" s="6">
        <f t="shared" si="10"/>
        <v>97.08737864077669</v>
      </c>
      <c r="F44" s="62">
        <f t="shared" si="10"/>
        <v>76.92307692307693</v>
      </c>
      <c r="G44" s="60">
        <f t="shared" si="10"/>
        <v>100</v>
      </c>
      <c r="H44" s="6">
        <f t="shared" si="10"/>
        <v>95.65217391304348</v>
      </c>
      <c r="I44" s="6">
        <f t="shared" si="10"/>
        <v>100</v>
      </c>
      <c r="J44" s="6">
        <f t="shared" si="10"/>
        <v>90.9090909090909</v>
      </c>
      <c r="K44" s="6">
        <f t="shared" si="10"/>
        <v>91.30434782608695</v>
      </c>
    </row>
    <row r="45" spans="1:11" s="68" customFormat="1" ht="15.75">
      <c r="A45" s="200" t="s">
        <v>17</v>
      </c>
      <c r="B45" s="201"/>
      <c r="C45" s="201"/>
      <c r="D45" s="201"/>
      <c r="E45" s="201"/>
      <c r="F45" s="202"/>
      <c r="G45" s="203"/>
      <c r="H45" s="201"/>
      <c r="I45" s="201"/>
      <c r="J45" s="201"/>
      <c r="K45" s="201"/>
    </row>
    <row r="46" spans="1:11" s="69" customFormat="1" ht="15">
      <c r="A46" s="204">
        <f>A40</f>
        <v>42003</v>
      </c>
      <c r="B46" s="8">
        <v>8.23</v>
      </c>
      <c r="C46" s="8">
        <v>20.09</v>
      </c>
      <c r="D46" s="8">
        <v>6.36</v>
      </c>
      <c r="E46" s="8">
        <v>10.89</v>
      </c>
      <c r="F46" s="61">
        <v>17.64</v>
      </c>
      <c r="G46" s="59">
        <v>8</v>
      </c>
      <c r="H46" s="8">
        <v>19.5</v>
      </c>
      <c r="I46" s="8">
        <v>7.6</v>
      </c>
      <c r="J46" s="8">
        <v>11</v>
      </c>
      <c r="K46" s="8">
        <v>15.4</v>
      </c>
    </row>
    <row r="47" spans="1:11" s="69" customFormat="1" ht="15">
      <c r="A47" s="214">
        <f>A41</f>
        <v>42246</v>
      </c>
      <c r="B47" s="8">
        <v>11.11</v>
      </c>
      <c r="C47" s="8">
        <v>19.49</v>
      </c>
      <c r="D47" s="8">
        <v>5.49</v>
      </c>
      <c r="E47" s="8">
        <v>12.54</v>
      </c>
      <c r="F47" s="61">
        <v>20.21</v>
      </c>
      <c r="G47" s="59">
        <v>12</v>
      </c>
      <c r="H47" s="8">
        <v>19.6</v>
      </c>
      <c r="I47" s="8">
        <v>9</v>
      </c>
      <c r="J47" s="8">
        <v>11.2</v>
      </c>
      <c r="K47" s="8">
        <v>22</v>
      </c>
    </row>
    <row r="48" spans="1:11" s="69" customFormat="1" ht="15">
      <c r="A48" s="214">
        <f>A42</f>
        <v>42277</v>
      </c>
      <c r="B48" s="8">
        <v>11.11</v>
      </c>
      <c r="C48" s="8">
        <v>19.49</v>
      </c>
      <c r="D48" s="8">
        <v>5.49</v>
      </c>
      <c r="E48" s="8">
        <v>12.54</v>
      </c>
      <c r="F48" s="61">
        <v>20.21</v>
      </c>
      <c r="G48" s="59">
        <v>8.5</v>
      </c>
      <c r="H48" s="8">
        <v>22.6</v>
      </c>
      <c r="I48" s="8">
        <v>7.2</v>
      </c>
      <c r="J48" s="8">
        <v>12</v>
      </c>
      <c r="K48" s="8">
        <v>22</v>
      </c>
    </row>
    <row r="49" spans="1:11" s="69" customFormat="1" ht="15">
      <c r="A49" s="212" t="s">
        <v>66</v>
      </c>
      <c r="B49" s="22">
        <f aca="true" t="shared" si="11" ref="B49:K49">B48/B46*100</f>
        <v>134.9939246658566</v>
      </c>
      <c r="C49" s="22">
        <f t="shared" si="11"/>
        <v>97.0134395221503</v>
      </c>
      <c r="D49" s="22">
        <f t="shared" si="11"/>
        <v>86.32075471698113</v>
      </c>
      <c r="E49" s="22">
        <f t="shared" si="11"/>
        <v>115.15151515151514</v>
      </c>
      <c r="F49" s="58">
        <f t="shared" si="11"/>
        <v>114.56916099773242</v>
      </c>
      <c r="G49" s="57">
        <f t="shared" si="11"/>
        <v>106.25</v>
      </c>
      <c r="H49" s="22">
        <f t="shared" si="11"/>
        <v>115.89743589743591</v>
      </c>
      <c r="I49" s="22">
        <f t="shared" si="11"/>
        <v>94.73684210526316</v>
      </c>
      <c r="J49" s="22">
        <f t="shared" si="11"/>
        <v>109.09090909090908</v>
      </c>
      <c r="K49" s="22">
        <f t="shared" si="11"/>
        <v>142.85714285714286</v>
      </c>
    </row>
    <row r="50" spans="1:11" s="69" customFormat="1" ht="15" customHeight="1">
      <c r="A50" s="213" t="s">
        <v>9</v>
      </c>
      <c r="B50" s="6">
        <f aca="true" t="shared" si="12" ref="B50:I50">B48/B47*100</f>
        <v>100</v>
      </c>
      <c r="C50" s="6">
        <f t="shared" si="12"/>
        <v>100</v>
      </c>
      <c r="D50" s="6">
        <f t="shared" si="12"/>
        <v>100</v>
      </c>
      <c r="E50" s="6">
        <f t="shared" si="12"/>
        <v>100</v>
      </c>
      <c r="F50" s="62">
        <f t="shared" si="12"/>
        <v>100</v>
      </c>
      <c r="G50" s="60">
        <f t="shared" si="12"/>
        <v>70.83333333333334</v>
      </c>
      <c r="H50" s="6">
        <f t="shared" si="12"/>
        <v>115.3061224489796</v>
      </c>
      <c r="I50" s="6">
        <f t="shared" si="12"/>
        <v>80</v>
      </c>
      <c r="J50" s="6">
        <f>J48/J47*100</f>
        <v>107.14285714285714</v>
      </c>
      <c r="K50" s="6">
        <f>K48/K47*100</f>
        <v>100</v>
      </c>
    </row>
    <row r="51" spans="1:11" s="68" customFormat="1" ht="15.75">
      <c r="A51" s="200" t="s">
        <v>18</v>
      </c>
      <c r="B51" s="201"/>
      <c r="C51" s="201"/>
      <c r="D51" s="201"/>
      <c r="E51" s="201"/>
      <c r="F51" s="202"/>
      <c r="G51" s="203"/>
      <c r="H51" s="201"/>
      <c r="I51" s="201"/>
      <c r="J51" s="201"/>
      <c r="K51" s="201"/>
    </row>
    <row r="52" spans="1:11" s="69" customFormat="1" ht="15">
      <c r="A52" s="204">
        <f>A46</f>
        <v>42003</v>
      </c>
      <c r="B52" s="8">
        <v>7.4</v>
      </c>
      <c r="C52" s="8">
        <v>20.8</v>
      </c>
      <c r="D52" s="8">
        <v>5.4</v>
      </c>
      <c r="E52" s="8">
        <v>7.9</v>
      </c>
      <c r="F52" s="61">
        <v>16.8</v>
      </c>
      <c r="G52" s="59">
        <v>8.9</v>
      </c>
      <c r="H52" s="8">
        <v>20</v>
      </c>
      <c r="I52" s="8">
        <v>9</v>
      </c>
      <c r="J52" s="8">
        <v>8</v>
      </c>
      <c r="K52" s="8">
        <v>20</v>
      </c>
    </row>
    <row r="53" spans="1:11" s="69" customFormat="1" ht="15">
      <c r="A53" s="214">
        <f>A47</f>
        <v>42246</v>
      </c>
      <c r="B53" s="8">
        <v>9.5</v>
      </c>
      <c r="C53" s="8">
        <v>22.4</v>
      </c>
      <c r="D53" s="8">
        <v>7.95</v>
      </c>
      <c r="E53" s="8">
        <v>11.75</v>
      </c>
      <c r="F53" s="61">
        <v>21.95</v>
      </c>
      <c r="G53" s="59">
        <v>9.5</v>
      </c>
      <c r="H53" s="8">
        <v>20.5</v>
      </c>
      <c r="I53" s="8">
        <v>8</v>
      </c>
      <c r="J53" s="8">
        <v>10</v>
      </c>
      <c r="K53" s="8">
        <v>19</v>
      </c>
    </row>
    <row r="54" spans="1:11" s="69" customFormat="1" ht="15">
      <c r="A54" s="214">
        <f>A48</f>
        <v>42277</v>
      </c>
      <c r="B54" s="8">
        <v>9.5</v>
      </c>
      <c r="C54" s="8">
        <v>22.4</v>
      </c>
      <c r="D54" s="8">
        <v>7.95</v>
      </c>
      <c r="E54" s="8">
        <v>11.75</v>
      </c>
      <c r="F54" s="61">
        <v>21.95</v>
      </c>
      <c r="G54" s="59">
        <v>9.5</v>
      </c>
      <c r="H54" s="8">
        <v>21.5</v>
      </c>
      <c r="I54" s="8">
        <v>8</v>
      </c>
      <c r="J54" s="8">
        <v>10.5</v>
      </c>
      <c r="K54" s="8">
        <v>20</v>
      </c>
    </row>
    <row r="55" spans="1:11" s="69" customFormat="1" ht="15">
      <c r="A55" s="212" t="s">
        <v>66</v>
      </c>
      <c r="B55" s="22">
        <f aca="true" t="shared" si="13" ref="B55:K55">B54/B52*100</f>
        <v>128.3783783783784</v>
      </c>
      <c r="C55" s="22">
        <f t="shared" si="13"/>
        <v>107.6923076923077</v>
      </c>
      <c r="D55" s="22">
        <f t="shared" si="13"/>
        <v>147.2222222222222</v>
      </c>
      <c r="E55" s="22">
        <f t="shared" si="13"/>
        <v>148.73417721518987</v>
      </c>
      <c r="F55" s="58">
        <f t="shared" si="13"/>
        <v>130.6547619047619</v>
      </c>
      <c r="G55" s="57">
        <f t="shared" si="13"/>
        <v>106.74157303370787</v>
      </c>
      <c r="H55" s="22">
        <f t="shared" si="13"/>
        <v>107.5</v>
      </c>
      <c r="I55" s="22">
        <f t="shared" si="13"/>
        <v>88.88888888888889</v>
      </c>
      <c r="J55" s="22">
        <f t="shared" si="13"/>
        <v>131.25</v>
      </c>
      <c r="K55" s="22">
        <f t="shared" si="13"/>
        <v>100</v>
      </c>
    </row>
    <row r="56" spans="1:11" s="69" customFormat="1" ht="15" customHeight="1">
      <c r="A56" s="213" t="s">
        <v>9</v>
      </c>
      <c r="B56" s="6">
        <f aca="true" t="shared" si="14" ref="B56:K56">B54/B53*100</f>
        <v>100</v>
      </c>
      <c r="C56" s="6">
        <f t="shared" si="14"/>
        <v>100</v>
      </c>
      <c r="D56" s="6">
        <f t="shared" si="14"/>
        <v>100</v>
      </c>
      <c r="E56" s="6">
        <f>E54/E53*100</f>
        <v>100</v>
      </c>
      <c r="F56" s="62">
        <f t="shared" si="14"/>
        <v>100</v>
      </c>
      <c r="G56" s="60">
        <f t="shared" si="14"/>
        <v>100</v>
      </c>
      <c r="H56" s="6">
        <f t="shared" si="14"/>
        <v>104.8780487804878</v>
      </c>
      <c r="I56" s="6">
        <f t="shared" si="14"/>
        <v>100</v>
      </c>
      <c r="J56" s="6">
        <f t="shared" si="14"/>
        <v>105</v>
      </c>
      <c r="K56" s="6">
        <f t="shared" si="14"/>
        <v>105.26315789473684</v>
      </c>
    </row>
    <row r="57" spans="1:11" s="68" customFormat="1" ht="15.75">
      <c r="A57" s="200" t="s">
        <v>19</v>
      </c>
      <c r="B57" s="201"/>
      <c r="C57" s="201"/>
      <c r="D57" s="201"/>
      <c r="E57" s="201"/>
      <c r="F57" s="202"/>
      <c r="G57" s="203"/>
      <c r="H57" s="201"/>
      <c r="I57" s="201"/>
      <c r="J57" s="201"/>
      <c r="K57" s="201"/>
    </row>
    <row r="58" spans="1:11" s="69" customFormat="1" ht="14.25" customHeight="1">
      <c r="A58" s="204">
        <f>A52</f>
        <v>42003</v>
      </c>
      <c r="B58" s="8">
        <v>7.4</v>
      </c>
      <c r="C58" s="8">
        <v>15.5</v>
      </c>
      <c r="D58" s="8">
        <v>4.5</v>
      </c>
      <c r="E58" s="8">
        <v>8</v>
      </c>
      <c r="F58" s="61">
        <v>15.25</v>
      </c>
      <c r="G58" s="59">
        <v>6</v>
      </c>
      <c r="H58" s="8">
        <v>15.5</v>
      </c>
      <c r="I58" s="8">
        <v>4</v>
      </c>
      <c r="J58" s="8">
        <v>7.5</v>
      </c>
      <c r="K58" s="8">
        <v>14</v>
      </c>
    </row>
    <row r="59" spans="1:11" s="69" customFormat="1" ht="15" customHeight="1">
      <c r="A59" s="214">
        <f>A53</f>
        <v>42246</v>
      </c>
      <c r="B59" s="8">
        <v>9.6</v>
      </c>
      <c r="C59" s="8">
        <v>20</v>
      </c>
      <c r="D59" s="8">
        <v>7</v>
      </c>
      <c r="E59" s="8"/>
      <c r="F59" s="61">
        <v>19</v>
      </c>
      <c r="G59" s="59"/>
      <c r="H59" s="8">
        <v>20</v>
      </c>
      <c r="I59" s="8">
        <v>7</v>
      </c>
      <c r="J59" s="8"/>
      <c r="K59" s="8">
        <v>19.5</v>
      </c>
    </row>
    <row r="60" spans="1:11" s="69" customFormat="1" ht="15" customHeight="1">
      <c r="A60" s="214">
        <f>A54</f>
        <v>42277</v>
      </c>
      <c r="B60" s="8">
        <v>9.6</v>
      </c>
      <c r="C60" s="8">
        <v>20</v>
      </c>
      <c r="D60" s="8">
        <v>7</v>
      </c>
      <c r="E60" s="8"/>
      <c r="F60" s="61">
        <v>19</v>
      </c>
      <c r="G60" s="59"/>
      <c r="H60" s="8">
        <v>20</v>
      </c>
      <c r="I60" s="8">
        <v>7</v>
      </c>
      <c r="J60" s="8"/>
      <c r="K60" s="8">
        <v>19.5</v>
      </c>
    </row>
    <row r="61" spans="1:21" s="69" customFormat="1" ht="15">
      <c r="A61" s="212" t="s">
        <v>66</v>
      </c>
      <c r="B61" s="22">
        <f>B60/B58*100</f>
        <v>129.7297297297297</v>
      </c>
      <c r="C61" s="22">
        <f aca="true" t="shared" si="15" ref="C61:K61">C60/C58*100</f>
        <v>129.03225806451613</v>
      </c>
      <c r="D61" s="22">
        <f t="shared" si="15"/>
        <v>155.55555555555557</v>
      </c>
      <c r="E61" s="22"/>
      <c r="F61" s="58">
        <f t="shared" si="15"/>
        <v>124.59016393442623</v>
      </c>
      <c r="G61" s="57"/>
      <c r="H61" s="22">
        <f t="shared" si="15"/>
        <v>129.03225806451613</v>
      </c>
      <c r="I61" s="22">
        <f t="shared" si="15"/>
        <v>175</v>
      </c>
      <c r="J61" s="22"/>
      <c r="K61" s="22">
        <f t="shared" si="15"/>
        <v>139.28571428571428</v>
      </c>
      <c r="L61" s="29"/>
      <c r="M61" s="29"/>
      <c r="N61" s="29"/>
      <c r="O61" s="29"/>
      <c r="P61" s="29"/>
      <c r="Q61" s="29"/>
      <c r="R61" s="29"/>
      <c r="S61" s="29"/>
      <c r="T61" s="29"/>
      <c r="U61" s="73"/>
    </row>
    <row r="62" spans="1:11" s="69" customFormat="1" ht="15" customHeight="1">
      <c r="A62" s="213" t="s">
        <v>9</v>
      </c>
      <c r="B62" s="6">
        <f>B60/B59*100</f>
        <v>100</v>
      </c>
      <c r="C62" s="6">
        <f>C60/C59*100</f>
        <v>100</v>
      </c>
      <c r="D62" s="6">
        <f>D60/D59*100</f>
        <v>100</v>
      </c>
      <c r="E62" s="6"/>
      <c r="F62" s="62">
        <f>F60/F59*100</f>
        <v>100</v>
      </c>
      <c r="G62" s="60"/>
      <c r="H62" s="6">
        <f>H60/H59*100</f>
        <v>100</v>
      </c>
      <c r="I62" s="6">
        <f>I60/I59*100</f>
        <v>100</v>
      </c>
      <c r="J62" s="6"/>
      <c r="K62" s="6">
        <f>K60/K59*100</f>
        <v>100</v>
      </c>
    </row>
    <row r="63" spans="1:11" s="68" customFormat="1" ht="15.75">
      <c r="A63" s="200" t="s">
        <v>20</v>
      </c>
      <c r="B63" s="201"/>
      <c r="C63" s="201"/>
      <c r="D63" s="201"/>
      <c r="E63" s="201"/>
      <c r="F63" s="202"/>
      <c r="G63" s="203"/>
      <c r="H63" s="201"/>
      <c r="I63" s="201"/>
      <c r="J63" s="201"/>
      <c r="K63" s="201"/>
    </row>
    <row r="64" spans="1:11" s="69" customFormat="1" ht="15" customHeight="1">
      <c r="A64" s="204">
        <f>A58</f>
        <v>42003</v>
      </c>
      <c r="B64" s="8">
        <v>8</v>
      </c>
      <c r="C64" s="8">
        <v>16</v>
      </c>
      <c r="D64" s="8">
        <v>4.5</v>
      </c>
      <c r="E64" s="8">
        <v>8</v>
      </c>
      <c r="F64" s="61">
        <v>14</v>
      </c>
      <c r="G64" s="59">
        <v>7.5</v>
      </c>
      <c r="H64" s="8">
        <v>16</v>
      </c>
      <c r="I64" s="8">
        <v>4.4</v>
      </c>
      <c r="J64" s="8">
        <v>8.25</v>
      </c>
      <c r="K64" s="8">
        <v>15</v>
      </c>
    </row>
    <row r="65" spans="1:11" s="69" customFormat="1" ht="15">
      <c r="A65" s="215">
        <f>A59</f>
        <v>42246</v>
      </c>
      <c r="B65" s="8">
        <v>12</v>
      </c>
      <c r="C65" s="8">
        <v>21</v>
      </c>
      <c r="D65" s="8">
        <v>6</v>
      </c>
      <c r="E65" s="8">
        <v>11</v>
      </c>
      <c r="F65" s="61">
        <v>19</v>
      </c>
      <c r="G65" s="59">
        <v>11.5</v>
      </c>
      <c r="H65" s="8">
        <v>22</v>
      </c>
      <c r="I65" s="8">
        <v>6</v>
      </c>
      <c r="J65" s="8">
        <v>12</v>
      </c>
      <c r="K65" s="8">
        <v>21</v>
      </c>
    </row>
    <row r="66" spans="1:11" s="69" customFormat="1" ht="15">
      <c r="A66" s="215">
        <f>A60</f>
        <v>42277</v>
      </c>
      <c r="B66" s="8">
        <v>12</v>
      </c>
      <c r="C66" s="8">
        <v>21</v>
      </c>
      <c r="D66" s="8">
        <v>6</v>
      </c>
      <c r="E66" s="8">
        <v>8</v>
      </c>
      <c r="F66" s="61">
        <v>19</v>
      </c>
      <c r="G66" s="59">
        <v>11.5</v>
      </c>
      <c r="H66" s="8">
        <v>22</v>
      </c>
      <c r="I66" s="8">
        <v>6</v>
      </c>
      <c r="J66" s="8">
        <v>9</v>
      </c>
      <c r="K66" s="8">
        <v>21</v>
      </c>
    </row>
    <row r="67" spans="1:11" s="69" customFormat="1" ht="15">
      <c r="A67" s="212" t="s">
        <v>66</v>
      </c>
      <c r="B67" s="22">
        <f aca="true" t="shared" si="16" ref="B67:K67">B66/B64*100</f>
        <v>150</v>
      </c>
      <c r="C67" s="22">
        <f t="shared" si="16"/>
        <v>131.25</v>
      </c>
      <c r="D67" s="22">
        <f t="shared" si="16"/>
        <v>133.33333333333331</v>
      </c>
      <c r="E67" s="22">
        <f t="shared" si="16"/>
        <v>100</v>
      </c>
      <c r="F67" s="58">
        <f t="shared" si="16"/>
        <v>135.71428571428572</v>
      </c>
      <c r="G67" s="57">
        <f t="shared" si="16"/>
        <v>153.33333333333334</v>
      </c>
      <c r="H67" s="22">
        <f t="shared" si="16"/>
        <v>137.5</v>
      </c>
      <c r="I67" s="22">
        <f t="shared" si="16"/>
        <v>136.36363636363635</v>
      </c>
      <c r="J67" s="22">
        <f t="shared" si="16"/>
        <v>109.09090909090908</v>
      </c>
      <c r="K67" s="22">
        <f t="shared" si="16"/>
        <v>140</v>
      </c>
    </row>
    <row r="68" spans="1:11" s="69" customFormat="1" ht="15" customHeight="1">
      <c r="A68" s="216" t="s">
        <v>9</v>
      </c>
      <c r="B68" s="6">
        <f aca="true" t="shared" si="17" ref="B68:K68">B66/B65*100</f>
        <v>100</v>
      </c>
      <c r="C68" s="6">
        <f t="shared" si="17"/>
        <v>100</v>
      </c>
      <c r="D68" s="6">
        <f t="shared" si="17"/>
        <v>100</v>
      </c>
      <c r="E68" s="6">
        <f t="shared" si="17"/>
        <v>72.72727272727273</v>
      </c>
      <c r="F68" s="62">
        <f t="shared" si="17"/>
        <v>100</v>
      </c>
      <c r="G68" s="60">
        <f t="shared" si="17"/>
        <v>100</v>
      </c>
      <c r="H68" s="6">
        <f t="shared" si="17"/>
        <v>100</v>
      </c>
      <c r="I68" s="6">
        <f t="shared" si="17"/>
        <v>100</v>
      </c>
      <c r="J68" s="6">
        <f t="shared" si="17"/>
        <v>75</v>
      </c>
      <c r="K68" s="6">
        <f t="shared" si="17"/>
        <v>100</v>
      </c>
    </row>
    <row r="69" spans="1:11" s="68" customFormat="1" ht="15.75">
      <c r="A69" s="200" t="s">
        <v>21</v>
      </c>
      <c r="B69" s="201"/>
      <c r="C69" s="201"/>
      <c r="D69" s="201"/>
      <c r="E69" s="201"/>
      <c r="F69" s="202"/>
      <c r="G69" s="203"/>
      <c r="H69" s="201"/>
      <c r="I69" s="201"/>
      <c r="J69" s="201"/>
      <c r="K69" s="201"/>
    </row>
    <row r="70" spans="1:11" s="69" customFormat="1" ht="15">
      <c r="A70" s="204">
        <f>A64</f>
        <v>42003</v>
      </c>
      <c r="B70" s="8">
        <v>7.5</v>
      </c>
      <c r="C70" s="8">
        <v>20.4</v>
      </c>
      <c r="D70" s="8">
        <v>5.78</v>
      </c>
      <c r="E70" s="8">
        <v>8.43</v>
      </c>
      <c r="F70" s="61">
        <v>18.45</v>
      </c>
      <c r="G70" s="59">
        <v>7.25</v>
      </c>
      <c r="H70" s="8">
        <v>18.25</v>
      </c>
      <c r="I70" s="8">
        <v>5.35</v>
      </c>
      <c r="J70" s="8">
        <v>8.75</v>
      </c>
      <c r="K70" s="8">
        <v>19</v>
      </c>
    </row>
    <row r="71" spans="1:11" s="69" customFormat="1" ht="15">
      <c r="A71" s="214">
        <f>A65</f>
        <v>42246</v>
      </c>
      <c r="B71" s="8">
        <v>8.46</v>
      </c>
      <c r="C71" s="8">
        <v>23.79</v>
      </c>
      <c r="D71" s="8">
        <v>7.55</v>
      </c>
      <c r="E71" s="8">
        <v>10.17</v>
      </c>
      <c r="F71" s="61">
        <v>23.79</v>
      </c>
      <c r="G71" s="59">
        <v>9.25</v>
      </c>
      <c r="H71" s="8">
        <v>22.25</v>
      </c>
      <c r="I71" s="8">
        <v>7.12</v>
      </c>
      <c r="J71" s="8">
        <v>10.25</v>
      </c>
      <c r="K71" s="8">
        <v>19</v>
      </c>
    </row>
    <row r="72" spans="1:11" s="69" customFormat="1" ht="15">
      <c r="A72" s="214">
        <f>A66</f>
        <v>42277</v>
      </c>
      <c r="B72" s="8">
        <v>9.5</v>
      </c>
      <c r="C72" s="8">
        <v>23.9</v>
      </c>
      <c r="D72" s="8">
        <v>6.6</v>
      </c>
      <c r="E72" s="8">
        <v>10.65</v>
      </c>
      <c r="F72" s="61">
        <v>20.34</v>
      </c>
      <c r="G72" s="59">
        <v>9.25</v>
      </c>
      <c r="H72" s="8">
        <v>22.25</v>
      </c>
      <c r="I72" s="8">
        <v>7.38</v>
      </c>
      <c r="J72" s="8">
        <v>10.25</v>
      </c>
      <c r="K72" s="8">
        <v>19</v>
      </c>
    </row>
    <row r="73" spans="1:11" s="69" customFormat="1" ht="15">
      <c r="A73" s="212" t="s">
        <v>66</v>
      </c>
      <c r="B73" s="22">
        <f aca="true" t="shared" si="18" ref="B73:K73">B72/B70*100</f>
        <v>126.66666666666666</v>
      </c>
      <c r="C73" s="22">
        <f t="shared" si="18"/>
        <v>117.15686274509804</v>
      </c>
      <c r="D73" s="22">
        <f t="shared" si="18"/>
        <v>114.18685121107266</v>
      </c>
      <c r="E73" s="22">
        <f t="shared" si="18"/>
        <v>126.33451957295374</v>
      </c>
      <c r="F73" s="58">
        <f t="shared" si="18"/>
        <v>110.2439024390244</v>
      </c>
      <c r="G73" s="57">
        <f t="shared" si="18"/>
        <v>127.58620689655173</v>
      </c>
      <c r="H73" s="22">
        <f t="shared" si="18"/>
        <v>121.91780821917808</v>
      </c>
      <c r="I73" s="22">
        <f t="shared" si="18"/>
        <v>137.94392523364488</v>
      </c>
      <c r="J73" s="22">
        <f t="shared" si="18"/>
        <v>117.14285714285715</v>
      </c>
      <c r="K73" s="22">
        <f t="shared" si="18"/>
        <v>100</v>
      </c>
    </row>
    <row r="74" spans="1:11" s="69" customFormat="1" ht="15" customHeight="1">
      <c r="A74" s="213" t="s">
        <v>9</v>
      </c>
      <c r="B74" s="6">
        <f aca="true" t="shared" si="19" ref="B74:K74">B72/B71*100</f>
        <v>112.29314420803782</v>
      </c>
      <c r="C74" s="6">
        <f t="shared" si="19"/>
        <v>100.46237915090374</v>
      </c>
      <c r="D74" s="6">
        <f t="shared" si="19"/>
        <v>87.41721854304636</v>
      </c>
      <c r="E74" s="6">
        <f t="shared" si="19"/>
        <v>104.71976401179941</v>
      </c>
      <c r="F74" s="62">
        <f t="shared" si="19"/>
        <v>85.49810844892812</v>
      </c>
      <c r="G74" s="60">
        <f t="shared" si="19"/>
        <v>100</v>
      </c>
      <c r="H74" s="6">
        <f t="shared" si="19"/>
        <v>100</v>
      </c>
      <c r="I74" s="6">
        <f t="shared" si="19"/>
        <v>103.65168539325842</v>
      </c>
      <c r="J74" s="6">
        <f t="shared" si="19"/>
        <v>100</v>
      </c>
      <c r="K74" s="6">
        <f t="shared" si="19"/>
        <v>100</v>
      </c>
    </row>
    <row r="75" spans="1:11" s="68" customFormat="1" ht="15.75">
      <c r="A75" s="200" t="s">
        <v>22</v>
      </c>
      <c r="B75" s="201"/>
      <c r="C75" s="201"/>
      <c r="D75" s="201"/>
      <c r="E75" s="201"/>
      <c r="F75" s="202"/>
      <c r="G75" s="203"/>
      <c r="H75" s="201"/>
      <c r="I75" s="201"/>
      <c r="J75" s="201"/>
      <c r="K75" s="201"/>
    </row>
    <row r="76" spans="1:11" s="69" customFormat="1" ht="15">
      <c r="A76" s="204">
        <f>A70</f>
        <v>42003</v>
      </c>
      <c r="B76" s="8">
        <v>7.2</v>
      </c>
      <c r="C76" s="8">
        <v>20</v>
      </c>
      <c r="D76" s="8">
        <v>4.8</v>
      </c>
      <c r="E76" s="8">
        <v>8.2</v>
      </c>
      <c r="F76" s="61">
        <v>16.5</v>
      </c>
      <c r="G76" s="59">
        <v>6</v>
      </c>
      <c r="H76" s="8">
        <v>17.5</v>
      </c>
      <c r="I76" s="8">
        <v>4.5</v>
      </c>
      <c r="J76" s="8">
        <v>10</v>
      </c>
      <c r="K76" s="8">
        <v>16.5</v>
      </c>
    </row>
    <row r="77" spans="1:11" s="69" customFormat="1" ht="15">
      <c r="A77" s="214">
        <f>A71</f>
        <v>42246</v>
      </c>
      <c r="B77" s="8">
        <v>10</v>
      </c>
      <c r="C77" s="8">
        <v>20.5</v>
      </c>
      <c r="D77" s="8">
        <v>8</v>
      </c>
      <c r="E77" s="8">
        <v>12</v>
      </c>
      <c r="F77" s="61">
        <v>21</v>
      </c>
      <c r="G77" s="59">
        <v>9</v>
      </c>
      <c r="H77" s="8">
        <v>21</v>
      </c>
      <c r="I77" s="8">
        <v>7.5</v>
      </c>
      <c r="J77" s="8">
        <v>12.5</v>
      </c>
      <c r="K77" s="8">
        <v>22.5</v>
      </c>
    </row>
    <row r="78" spans="1:11" s="69" customFormat="1" ht="15">
      <c r="A78" s="214">
        <f>A72</f>
        <v>42277</v>
      </c>
      <c r="B78" s="8">
        <v>10</v>
      </c>
      <c r="C78" s="8">
        <v>20.5</v>
      </c>
      <c r="D78" s="8">
        <v>8</v>
      </c>
      <c r="E78" s="8">
        <v>12</v>
      </c>
      <c r="F78" s="61">
        <v>21</v>
      </c>
      <c r="G78" s="59">
        <v>9</v>
      </c>
      <c r="H78" s="8">
        <v>21</v>
      </c>
      <c r="I78" s="8">
        <v>7.5</v>
      </c>
      <c r="J78" s="8">
        <v>12.5</v>
      </c>
      <c r="K78" s="8">
        <v>22.5</v>
      </c>
    </row>
    <row r="79" spans="1:11" s="69" customFormat="1" ht="15">
      <c r="A79" s="212" t="s">
        <v>66</v>
      </c>
      <c r="B79" s="22">
        <f aca="true" t="shared" si="20" ref="B79:K79">B78/B76*100</f>
        <v>138.88888888888889</v>
      </c>
      <c r="C79" s="22">
        <f t="shared" si="20"/>
        <v>102.49999999999999</v>
      </c>
      <c r="D79" s="22">
        <f>D78/D76*100</f>
        <v>166.66666666666669</v>
      </c>
      <c r="E79" s="22">
        <f>E78/E76*100</f>
        <v>146.34146341463418</v>
      </c>
      <c r="F79" s="58">
        <f t="shared" si="20"/>
        <v>127.27272727272727</v>
      </c>
      <c r="G79" s="57">
        <f t="shared" si="20"/>
        <v>150</v>
      </c>
      <c r="H79" s="22">
        <f t="shared" si="20"/>
        <v>120</v>
      </c>
      <c r="I79" s="22">
        <f t="shared" si="20"/>
        <v>166.66666666666669</v>
      </c>
      <c r="J79" s="22">
        <f t="shared" si="20"/>
        <v>125</v>
      </c>
      <c r="K79" s="22">
        <f t="shared" si="20"/>
        <v>136.36363636363635</v>
      </c>
    </row>
    <row r="80" spans="1:11" s="69" customFormat="1" ht="15" customHeight="1">
      <c r="A80" s="213" t="s">
        <v>9</v>
      </c>
      <c r="B80" s="6">
        <f aca="true" t="shared" si="21" ref="B80:K80">B78/B77*100</f>
        <v>100</v>
      </c>
      <c r="C80" s="6">
        <f t="shared" si="21"/>
        <v>100</v>
      </c>
      <c r="D80" s="6">
        <f>D78/D77*100</f>
        <v>100</v>
      </c>
      <c r="E80" s="6">
        <f>E78/E77*100</f>
        <v>100</v>
      </c>
      <c r="F80" s="62">
        <f t="shared" si="21"/>
        <v>100</v>
      </c>
      <c r="G80" s="60">
        <f t="shared" si="21"/>
        <v>100</v>
      </c>
      <c r="H80" s="6">
        <f t="shared" si="21"/>
        <v>100</v>
      </c>
      <c r="I80" s="6">
        <f t="shared" si="21"/>
        <v>100</v>
      </c>
      <c r="J80" s="6">
        <f t="shared" si="21"/>
        <v>100</v>
      </c>
      <c r="K80" s="6">
        <f t="shared" si="21"/>
        <v>100</v>
      </c>
    </row>
    <row r="81" spans="1:11" s="68" customFormat="1" ht="15.75">
      <c r="A81" s="200" t="s">
        <v>23</v>
      </c>
      <c r="B81" s="201"/>
      <c r="C81" s="201"/>
      <c r="D81" s="201"/>
      <c r="E81" s="201"/>
      <c r="F81" s="202"/>
      <c r="G81" s="203"/>
      <c r="H81" s="201"/>
      <c r="I81" s="201"/>
      <c r="J81" s="201"/>
      <c r="K81" s="201"/>
    </row>
    <row r="82" spans="1:11" s="69" customFormat="1" ht="15">
      <c r="A82" s="204">
        <f>A76</f>
        <v>42003</v>
      </c>
      <c r="B82" s="8">
        <v>5.98</v>
      </c>
      <c r="C82" s="8">
        <v>16.21</v>
      </c>
      <c r="D82" s="10">
        <v>4.94</v>
      </c>
      <c r="E82" s="8">
        <v>8.97</v>
      </c>
      <c r="F82" s="61">
        <v>14.96</v>
      </c>
      <c r="G82" s="59">
        <v>7</v>
      </c>
      <c r="H82" s="8">
        <v>20</v>
      </c>
      <c r="I82" s="8">
        <v>5</v>
      </c>
      <c r="J82" s="8">
        <v>10</v>
      </c>
      <c r="K82" s="8">
        <v>17.5</v>
      </c>
    </row>
    <row r="83" spans="1:11" s="69" customFormat="1" ht="15">
      <c r="A83" s="214">
        <f>A77</f>
        <v>42246</v>
      </c>
      <c r="B83" s="8">
        <v>8.18</v>
      </c>
      <c r="C83" s="8">
        <v>23.63</v>
      </c>
      <c r="D83" s="10">
        <v>7.92</v>
      </c>
      <c r="E83" s="8">
        <v>10.48</v>
      </c>
      <c r="F83" s="61">
        <v>22.32</v>
      </c>
      <c r="G83" s="59">
        <v>8</v>
      </c>
      <c r="H83" s="8">
        <v>23</v>
      </c>
      <c r="I83" s="8">
        <v>7.5</v>
      </c>
      <c r="J83" s="8">
        <v>9.5</v>
      </c>
      <c r="K83" s="8">
        <v>21</v>
      </c>
    </row>
    <row r="84" spans="1:11" s="69" customFormat="1" ht="15">
      <c r="A84" s="214">
        <f>A78</f>
        <v>42277</v>
      </c>
      <c r="B84" s="8">
        <v>8.18</v>
      </c>
      <c r="C84" s="8">
        <v>24.3</v>
      </c>
      <c r="D84" s="10">
        <v>7.92</v>
      </c>
      <c r="E84" s="8">
        <v>10.48</v>
      </c>
      <c r="F84" s="61">
        <v>19.8</v>
      </c>
      <c r="G84" s="59">
        <v>8</v>
      </c>
      <c r="H84" s="8">
        <v>23</v>
      </c>
      <c r="I84" s="8">
        <v>6.5</v>
      </c>
      <c r="J84" s="8">
        <v>9</v>
      </c>
      <c r="K84" s="8">
        <v>20</v>
      </c>
    </row>
    <row r="85" spans="1:11" s="69" customFormat="1" ht="15">
      <c r="A85" s="212" t="s">
        <v>66</v>
      </c>
      <c r="B85" s="22">
        <f>B84/B82*100</f>
        <v>136.78929765886286</v>
      </c>
      <c r="C85" s="22">
        <f>C84/C82*100</f>
        <v>149.90746452806908</v>
      </c>
      <c r="D85" s="22">
        <f>D84/D82*100</f>
        <v>160.3238866396761</v>
      </c>
      <c r="E85" s="22">
        <f aca="true" t="shared" si="22" ref="E85:K85">E84/E82*100</f>
        <v>116.83389074693422</v>
      </c>
      <c r="F85" s="58">
        <f t="shared" si="22"/>
        <v>132.35294117647058</v>
      </c>
      <c r="G85" s="57">
        <f>G86</f>
        <v>100</v>
      </c>
      <c r="H85" s="22">
        <f t="shared" si="22"/>
        <v>114.99999999999999</v>
      </c>
      <c r="I85" s="22">
        <f>I84/I82*100</f>
        <v>130</v>
      </c>
      <c r="J85" s="22">
        <f t="shared" si="22"/>
        <v>90</v>
      </c>
      <c r="K85" s="22">
        <f t="shared" si="22"/>
        <v>114.28571428571428</v>
      </c>
    </row>
    <row r="86" spans="1:11" s="69" customFormat="1" ht="15" customHeight="1">
      <c r="A86" s="213" t="s">
        <v>9</v>
      </c>
      <c r="B86" s="6">
        <f aca="true" t="shared" si="23" ref="B86:K86">B84/B83*100</f>
        <v>100</v>
      </c>
      <c r="C86" s="6">
        <f t="shared" si="23"/>
        <v>102.83537875581888</v>
      </c>
      <c r="D86" s="6">
        <f t="shared" si="23"/>
        <v>100</v>
      </c>
      <c r="E86" s="6">
        <f t="shared" si="23"/>
        <v>100</v>
      </c>
      <c r="F86" s="62">
        <f t="shared" si="23"/>
        <v>88.70967741935483</v>
      </c>
      <c r="G86" s="60">
        <f t="shared" si="23"/>
        <v>100</v>
      </c>
      <c r="H86" s="6">
        <f t="shared" si="23"/>
        <v>100</v>
      </c>
      <c r="I86" s="6">
        <f t="shared" si="23"/>
        <v>86.66666666666667</v>
      </c>
      <c r="J86" s="6">
        <f t="shared" si="23"/>
        <v>94.73684210526315</v>
      </c>
      <c r="K86" s="6">
        <f t="shared" si="23"/>
        <v>95.23809523809523</v>
      </c>
    </row>
    <row r="87" spans="1:11" s="68" customFormat="1" ht="15.75">
      <c r="A87" s="323" t="s">
        <v>0</v>
      </c>
      <c r="B87" s="324" t="s">
        <v>2</v>
      </c>
      <c r="C87" s="324"/>
      <c r="D87" s="324"/>
      <c r="E87" s="324"/>
      <c r="F87" s="325"/>
      <c r="G87" s="326" t="s">
        <v>1</v>
      </c>
      <c r="H87" s="324"/>
      <c r="I87" s="324"/>
      <c r="J87" s="324"/>
      <c r="K87" s="324"/>
    </row>
    <row r="88" spans="1:11" s="68" customFormat="1" ht="15.75">
      <c r="A88" s="323"/>
      <c r="B88" s="197" t="s">
        <v>43</v>
      </c>
      <c r="C88" s="197" t="s">
        <v>44</v>
      </c>
      <c r="D88" s="197" t="s">
        <v>46</v>
      </c>
      <c r="E88" s="197" t="s">
        <v>45</v>
      </c>
      <c r="F88" s="198" t="s">
        <v>47</v>
      </c>
      <c r="G88" s="199" t="s">
        <v>43</v>
      </c>
      <c r="H88" s="197" t="s">
        <v>44</v>
      </c>
      <c r="I88" s="197" t="s">
        <v>46</v>
      </c>
      <c r="J88" s="197" t="s">
        <v>45</v>
      </c>
      <c r="K88" s="197" t="s">
        <v>47</v>
      </c>
    </row>
    <row r="89" spans="1:11" ht="15">
      <c r="A89" s="327" t="s">
        <v>10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</row>
    <row r="90" spans="1:11" s="68" customFormat="1" ht="13.5" customHeight="1">
      <c r="A90" s="200" t="s">
        <v>24</v>
      </c>
      <c r="B90" s="201"/>
      <c r="C90" s="201"/>
      <c r="D90" s="201"/>
      <c r="E90" s="201"/>
      <c r="F90" s="202"/>
      <c r="G90" s="203"/>
      <c r="H90" s="201"/>
      <c r="I90" s="201"/>
      <c r="J90" s="201"/>
      <c r="K90" s="201"/>
    </row>
    <row r="91" spans="1:11" s="69" customFormat="1" ht="15">
      <c r="A91" s="204">
        <f>A82</f>
        <v>42003</v>
      </c>
      <c r="B91" s="8">
        <v>6.1</v>
      </c>
      <c r="C91" s="8">
        <v>15.9</v>
      </c>
      <c r="D91" s="10">
        <v>4.1</v>
      </c>
      <c r="E91" s="8">
        <v>6.7</v>
      </c>
      <c r="F91" s="61">
        <v>14</v>
      </c>
      <c r="G91" s="59">
        <v>6.8</v>
      </c>
      <c r="H91" s="8">
        <v>11.5</v>
      </c>
      <c r="I91" s="8">
        <v>4.2</v>
      </c>
      <c r="J91" s="8">
        <v>7</v>
      </c>
      <c r="K91" s="8">
        <v>14.2</v>
      </c>
    </row>
    <row r="92" spans="1:11" s="69" customFormat="1" ht="15">
      <c r="A92" s="214">
        <f>A83</f>
        <v>42246</v>
      </c>
      <c r="B92" s="8">
        <v>8.8</v>
      </c>
      <c r="C92" s="8">
        <v>22</v>
      </c>
      <c r="D92" s="10">
        <v>6.4</v>
      </c>
      <c r="E92" s="8">
        <v>10.6</v>
      </c>
      <c r="F92" s="61">
        <v>20.3</v>
      </c>
      <c r="G92" s="59">
        <v>9</v>
      </c>
      <c r="H92" s="8">
        <v>24</v>
      </c>
      <c r="I92" s="8">
        <v>6</v>
      </c>
      <c r="J92" s="8">
        <v>12</v>
      </c>
      <c r="K92" s="8">
        <v>22</v>
      </c>
    </row>
    <row r="93" spans="1:11" s="69" customFormat="1" ht="15">
      <c r="A93" s="214">
        <f>A84</f>
        <v>42277</v>
      </c>
      <c r="B93" s="8">
        <v>8.8</v>
      </c>
      <c r="C93" s="8">
        <v>25.3</v>
      </c>
      <c r="D93" s="10">
        <v>6.4</v>
      </c>
      <c r="E93" s="8">
        <v>9.5</v>
      </c>
      <c r="F93" s="61">
        <v>20.3</v>
      </c>
      <c r="G93" s="59">
        <v>10</v>
      </c>
      <c r="H93" s="8">
        <v>24</v>
      </c>
      <c r="I93" s="8">
        <v>7.5</v>
      </c>
      <c r="J93" s="8">
        <v>12</v>
      </c>
      <c r="K93" s="8">
        <v>24</v>
      </c>
    </row>
    <row r="94" spans="1:11" s="69" customFormat="1" ht="15">
      <c r="A94" s="212" t="s">
        <v>66</v>
      </c>
      <c r="B94" s="22">
        <f aca="true" t="shared" si="24" ref="B94:I94">B93/B91*100</f>
        <v>144.26229508196724</v>
      </c>
      <c r="C94" s="22">
        <f t="shared" si="24"/>
        <v>159.11949685534591</v>
      </c>
      <c r="D94" s="22">
        <f t="shared" si="24"/>
        <v>156.09756097560978</v>
      </c>
      <c r="E94" s="22">
        <f t="shared" si="24"/>
        <v>141.79104477611938</v>
      </c>
      <c r="F94" s="58">
        <f t="shared" si="24"/>
        <v>145</v>
      </c>
      <c r="G94" s="57">
        <f t="shared" si="24"/>
        <v>147.05882352941177</v>
      </c>
      <c r="H94" s="22">
        <f t="shared" si="24"/>
        <v>208.69565217391303</v>
      </c>
      <c r="I94" s="22">
        <f t="shared" si="24"/>
        <v>178.57142857142856</v>
      </c>
      <c r="J94" s="22">
        <f>J93/J91*100</f>
        <v>171.42857142857142</v>
      </c>
      <c r="K94" s="22">
        <f>K93/K91*100</f>
        <v>169.01408450704227</v>
      </c>
    </row>
    <row r="95" spans="1:11" s="69" customFormat="1" ht="15" customHeight="1">
      <c r="A95" s="213" t="s">
        <v>9</v>
      </c>
      <c r="B95" s="60">
        <f aca="true" t="shared" si="25" ref="B95:K95">B93/B92*100</f>
        <v>100</v>
      </c>
      <c r="C95" s="60">
        <f t="shared" si="25"/>
        <v>115.00000000000001</v>
      </c>
      <c r="D95" s="60">
        <f t="shared" si="25"/>
        <v>100</v>
      </c>
      <c r="E95" s="60">
        <f t="shared" si="25"/>
        <v>89.62264150943396</v>
      </c>
      <c r="F95" s="62">
        <f t="shared" si="25"/>
        <v>100</v>
      </c>
      <c r="G95" s="60">
        <f t="shared" si="25"/>
        <v>111.11111111111111</v>
      </c>
      <c r="H95" s="6">
        <f t="shared" si="25"/>
        <v>100</v>
      </c>
      <c r="I95" s="6">
        <f t="shared" si="25"/>
        <v>125</v>
      </c>
      <c r="J95" s="6">
        <f t="shared" si="25"/>
        <v>100</v>
      </c>
      <c r="K95" s="6">
        <f t="shared" si="25"/>
        <v>109.09090909090908</v>
      </c>
    </row>
    <row r="96" spans="1:11" s="68" customFormat="1" ht="13.5" customHeight="1">
      <c r="A96" s="200" t="s">
        <v>25</v>
      </c>
      <c r="B96" s="201"/>
      <c r="C96" s="201"/>
      <c r="D96" s="201"/>
      <c r="E96" s="201"/>
      <c r="F96" s="202"/>
      <c r="G96" s="203"/>
      <c r="H96" s="201"/>
      <c r="I96" s="201"/>
      <c r="J96" s="201"/>
      <c r="K96" s="201"/>
    </row>
    <row r="97" spans="1:11" s="69" customFormat="1" ht="15">
      <c r="A97" s="204">
        <f>A91</f>
        <v>42003</v>
      </c>
      <c r="B97" s="8">
        <v>6</v>
      </c>
      <c r="C97" s="8">
        <v>19</v>
      </c>
      <c r="D97" s="8">
        <v>4.1</v>
      </c>
      <c r="E97" s="8">
        <v>9.25</v>
      </c>
      <c r="F97" s="61">
        <v>15</v>
      </c>
      <c r="G97" s="8">
        <v>5.75</v>
      </c>
      <c r="H97" s="8">
        <v>19</v>
      </c>
      <c r="I97" s="8">
        <v>4.1</v>
      </c>
      <c r="J97" s="8">
        <v>9.25</v>
      </c>
      <c r="K97" s="8">
        <v>17</v>
      </c>
    </row>
    <row r="98" spans="1:11" s="69" customFormat="1" ht="15">
      <c r="A98" s="214">
        <f>A92</f>
        <v>42246</v>
      </c>
      <c r="B98" s="8">
        <v>12.5</v>
      </c>
      <c r="C98" s="8">
        <v>21</v>
      </c>
      <c r="D98" s="8">
        <v>6.6</v>
      </c>
      <c r="E98" s="8">
        <v>12.75</v>
      </c>
      <c r="F98" s="61">
        <v>21.5</v>
      </c>
      <c r="G98" s="8">
        <v>11</v>
      </c>
      <c r="H98" s="8">
        <v>21.25</v>
      </c>
      <c r="I98" s="8">
        <v>8.75</v>
      </c>
      <c r="J98" s="8">
        <v>11</v>
      </c>
      <c r="K98" s="8">
        <v>22.25</v>
      </c>
    </row>
    <row r="99" spans="1:11" s="69" customFormat="1" ht="15">
      <c r="A99" s="214">
        <f>A93</f>
        <v>42277</v>
      </c>
      <c r="B99" s="8">
        <v>11.75</v>
      </c>
      <c r="C99" s="8">
        <v>21</v>
      </c>
      <c r="D99" s="8">
        <v>6.6</v>
      </c>
      <c r="E99" s="8">
        <v>12</v>
      </c>
      <c r="F99" s="61">
        <v>21.5</v>
      </c>
      <c r="G99" s="8">
        <v>11</v>
      </c>
      <c r="H99" s="8">
        <v>21</v>
      </c>
      <c r="I99" s="8">
        <v>8.75</v>
      </c>
      <c r="J99" s="8">
        <v>11</v>
      </c>
      <c r="K99" s="8">
        <v>22.25</v>
      </c>
    </row>
    <row r="100" spans="1:11" s="69" customFormat="1" ht="15">
      <c r="A100" s="212" t="s">
        <v>66</v>
      </c>
      <c r="B100" s="22">
        <f aca="true" t="shared" si="26" ref="B100:K100">B99/B97*100</f>
        <v>195.83333333333331</v>
      </c>
      <c r="C100" s="22">
        <f t="shared" si="26"/>
        <v>110.5263157894737</v>
      </c>
      <c r="D100" s="22">
        <f t="shared" si="26"/>
        <v>160.97560975609758</v>
      </c>
      <c r="E100" s="22">
        <f t="shared" si="26"/>
        <v>129.72972972972974</v>
      </c>
      <c r="F100" s="58">
        <f t="shared" si="26"/>
        <v>143.33333333333334</v>
      </c>
      <c r="G100" s="57">
        <f t="shared" si="26"/>
        <v>191.30434782608697</v>
      </c>
      <c r="H100" s="22">
        <f t="shared" si="26"/>
        <v>110.5263157894737</v>
      </c>
      <c r="I100" s="22">
        <f t="shared" si="26"/>
        <v>213.41463414634148</v>
      </c>
      <c r="J100" s="22">
        <f t="shared" si="26"/>
        <v>118.91891891891892</v>
      </c>
      <c r="K100" s="22">
        <f t="shared" si="26"/>
        <v>130.88235294117646</v>
      </c>
    </row>
    <row r="101" spans="1:11" s="69" customFormat="1" ht="15">
      <c r="A101" s="213" t="s">
        <v>9</v>
      </c>
      <c r="B101" s="6">
        <f aca="true" t="shared" si="27" ref="B101:K101">B99/B98*100</f>
        <v>94</v>
      </c>
      <c r="C101" s="6">
        <f t="shared" si="27"/>
        <v>100</v>
      </c>
      <c r="D101" s="6">
        <f t="shared" si="27"/>
        <v>100</v>
      </c>
      <c r="E101" s="6">
        <f t="shared" si="27"/>
        <v>94.11764705882352</v>
      </c>
      <c r="F101" s="62">
        <f t="shared" si="27"/>
        <v>100</v>
      </c>
      <c r="G101" s="60">
        <f t="shared" si="27"/>
        <v>100</v>
      </c>
      <c r="H101" s="6">
        <f t="shared" si="27"/>
        <v>98.82352941176471</v>
      </c>
      <c r="I101" s="6">
        <f t="shared" si="27"/>
        <v>100</v>
      </c>
      <c r="J101" s="6">
        <f t="shared" si="27"/>
        <v>100</v>
      </c>
      <c r="K101" s="6">
        <f t="shared" si="27"/>
        <v>100</v>
      </c>
    </row>
    <row r="102" spans="1:11" s="68" customFormat="1" ht="13.5" customHeight="1">
      <c r="A102" s="200" t="s">
        <v>26</v>
      </c>
      <c r="B102" s="201"/>
      <c r="C102" s="201"/>
      <c r="D102" s="201"/>
      <c r="E102" s="201"/>
      <c r="F102" s="202"/>
      <c r="G102" s="203"/>
      <c r="H102" s="201"/>
      <c r="I102" s="201"/>
      <c r="J102" s="201"/>
      <c r="K102" s="201"/>
    </row>
    <row r="103" spans="1:11" s="69" customFormat="1" ht="15.75">
      <c r="A103" s="204">
        <f>A97</f>
        <v>42003</v>
      </c>
      <c r="B103" s="85">
        <v>7</v>
      </c>
      <c r="C103" s="85">
        <v>19.5</v>
      </c>
      <c r="D103" s="85">
        <v>4.5</v>
      </c>
      <c r="E103" s="85">
        <v>8</v>
      </c>
      <c r="F103" s="97">
        <v>19.5</v>
      </c>
      <c r="G103" s="321" t="s">
        <v>52</v>
      </c>
      <c r="H103" s="322"/>
      <c r="I103" s="322"/>
      <c r="J103" s="322"/>
      <c r="K103" s="322"/>
    </row>
    <row r="104" spans="1:11" s="69" customFormat="1" ht="15.75">
      <c r="A104" s="214">
        <f>A98</f>
        <v>42246</v>
      </c>
      <c r="B104" s="85">
        <v>10.5</v>
      </c>
      <c r="C104" s="85">
        <v>24</v>
      </c>
      <c r="D104" s="85">
        <v>6.5</v>
      </c>
      <c r="E104" s="85">
        <v>10</v>
      </c>
      <c r="F104" s="97">
        <v>22</v>
      </c>
      <c r="G104" s="321"/>
      <c r="H104" s="322"/>
      <c r="I104" s="322"/>
      <c r="J104" s="322"/>
      <c r="K104" s="322"/>
    </row>
    <row r="105" spans="1:11" s="69" customFormat="1" ht="15.75">
      <c r="A105" s="214">
        <f>A99</f>
        <v>42277</v>
      </c>
      <c r="B105" s="85">
        <v>9.5</v>
      </c>
      <c r="C105" s="85">
        <v>24</v>
      </c>
      <c r="D105" s="85">
        <v>6.5</v>
      </c>
      <c r="E105" s="85">
        <v>10</v>
      </c>
      <c r="F105" s="97">
        <v>22</v>
      </c>
      <c r="G105" s="321"/>
      <c r="H105" s="322"/>
      <c r="I105" s="322"/>
      <c r="J105" s="322"/>
      <c r="K105" s="322"/>
    </row>
    <row r="106" spans="1:11" s="69" customFormat="1" ht="15">
      <c r="A106" s="212" t="s">
        <v>66</v>
      </c>
      <c r="B106" s="22">
        <f>B105/B103*100</f>
        <v>135.71428571428572</v>
      </c>
      <c r="C106" s="22">
        <f>C105/C103*100</f>
        <v>123.07692307692308</v>
      </c>
      <c r="D106" s="22">
        <f>D105/D103*100</f>
        <v>144.44444444444443</v>
      </c>
      <c r="E106" s="22">
        <f>E105/E103*100</f>
        <v>125</v>
      </c>
      <c r="F106" s="58">
        <f>F105/F103*100</f>
        <v>112.82051282051282</v>
      </c>
      <c r="G106" s="321"/>
      <c r="H106" s="322"/>
      <c r="I106" s="322"/>
      <c r="J106" s="322"/>
      <c r="K106" s="322"/>
    </row>
    <row r="107" spans="1:11" s="69" customFormat="1" ht="15">
      <c r="A107" s="213" t="s">
        <v>9</v>
      </c>
      <c r="B107" s="6">
        <f>B105/B104*100</f>
        <v>90.47619047619048</v>
      </c>
      <c r="C107" s="6">
        <f>C105/C104*100</f>
        <v>100</v>
      </c>
      <c r="D107" s="6">
        <f>D105/D104*100</f>
        <v>100</v>
      </c>
      <c r="E107" s="6">
        <f>E105/E104*100</f>
        <v>100</v>
      </c>
      <c r="F107" s="62">
        <f>F105/F104*100</f>
        <v>100</v>
      </c>
      <c r="G107" s="321"/>
      <c r="H107" s="322"/>
      <c r="I107" s="322"/>
      <c r="J107" s="322"/>
      <c r="K107" s="322"/>
    </row>
    <row r="108" spans="1:11" s="68" customFormat="1" ht="13.5" customHeight="1">
      <c r="A108" s="200" t="s">
        <v>28</v>
      </c>
      <c r="B108" s="201"/>
      <c r="C108" s="201"/>
      <c r="D108" s="201"/>
      <c r="E108" s="201"/>
      <c r="F108" s="202"/>
      <c r="G108" s="203"/>
      <c r="H108" s="201"/>
      <c r="I108" s="201"/>
      <c r="J108" s="201"/>
      <c r="K108" s="201"/>
    </row>
    <row r="109" spans="1:11" s="69" customFormat="1" ht="15">
      <c r="A109" s="204">
        <f>A103</f>
        <v>42003</v>
      </c>
      <c r="B109" s="8">
        <v>6.35</v>
      </c>
      <c r="C109" s="8">
        <v>18.65</v>
      </c>
      <c r="D109" s="8">
        <v>4.5</v>
      </c>
      <c r="E109" s="8">
        <v>8.45</v>
      </c>
      <c r="F109" s="61">
        <v>14</v>
      </c>
      <c r="G109" s="321" t="s">
        <v>52</v>
      </c>
      <c r="H109" s="322"/>
      <c r="I109" s="322"/>
      <c r="J109" s="322"/>
      <c r="K109" s="322"/>
    </row>
    <row r="110" spans="1:11" s="69" customFormat="1" ht="15">
      <c r="A110" s="214">
        <f>A104</f>
        <v>42246</v>
      </c>
      <c r="B110" s="8">
        <v>8.88</v>
      </c>
      <c r="C110" s="8">
        <v>20.75</v>
      </c>
      <c r="D110" s="8">
        <v>7.15</v>
      </c>
      <c r="E110" s="8">
        <v>10.45</v>
      </c>
      <c r="F110" s="61">
        <v>19.5</v>
      </c>
      <c r="G110" s="321"/>
      <c r="H110" s="322"/>
      <c r="I110" s="322"/>
      <c r="J110" s="322"/>
      <c r="K110" s="322"/>
    </row>
    <row r="111" spans="1:11" s="69" customFormat="1" ht="15">
      <c r="A111" s="214">
        <f>A105</f>
        <v>42277</v>
      </c>
      <c r="B111" s="8">
        <v>7.6</v>
      </c>
      <c r="C111" s="8">
        <v>20.75</v>
      </c>
      <c r="D111" s="8">
        <v>5.7</v>
      </c>
      <c r="E111" s="8">
        <v>8.43</v>
      </c>
      <c r="F111" s="61">
        <v>16.72</v>
      </c>
      <c r="G111" s="321"/>
      <c r="H111" s="322"/>
      <c r="I111" s="322"/>
      <c r="J111" s="322"/>
      <c r="K111" s="322"/>
    </row>
    <row r="112" spans="1:11" s="69" customFormat="1" ht="15">
      <c r="A112" s="212" t="s">
        <v>66</v>
      </c>
      <c r="B112" s="22">
        <f>B111/B109*100</f>
        <v>119.68503937007875</v>
      </c>
      <c r="C112" s="22">
        <f>C111/C109*100</f>
        <v>111.26005361930295</v>
      </c>
      <c r="D112" s="22">
        <f>D111/D109*100</f>
        <v>126.66666666666666</v>
      </c>
      <c r="E112" s="22">
        <f>E111/E109*100</f>
        <v>99.76331360946746</v>
      </c>
      <c r="F112" s="58">
        <f>F111/F109*100</f>
        <v>119.42857142857142</v>
      </c>
      <c r="G112" s="321"/>
      <c r="H112" s="322"/>
      <c r="I112" s="322"/>
      <c r="J112" s="322"/>
      <c r="K112" s="322"/>
    </row>
    <row r="113" spans="1:11" s="69" customFormat="1" ht="15">
      <c r="A113" s="213" t="s">
        <v>9</v>
      </c>
      <c r="B113" s="6">
        <f>B111/B110*100</f>
        <v>85.58558558558558</v>
      </c>
      <c r="C113" s="6">
        <f>C111/C110*100</f>
        <v>100</v>
      </c>
      <c r="D113" s="6">
        <f>D111/D110*100</f>
        <v>79.72027972027972</v>
      </c>
      <c r="E113" s="6">
        <f>E111/E110*100</f>
        <v>80.66985645933015</v>
      </c>
      <c r="F113" s="62">
        <f>F111/F110*100</f>
        <v>85.74358974358974</v>
      </c>
      <c r="G113" s="321"/>
      <c r="H113" s="322"/>
      <c r="I113" s="322"/>
      <c r="J113" s="322"/>
      <c r="K113" s="322"/>
    </row>
    <row r="114" spans="1:11" s="68" customFormat="1" ht="12.75" customHeight="1">
      <c r="A114" s="279" t="s">
        <v>27</v>
      </c>
      <c r="B114" s="280"/>
      <c r="C114" s="280"/>
      <c r="D114" s="280"/>
      <c r="E114" s="280"/>
      <c r="F114" s="281"/>
      <c r="G114" s="282"/>
      <c r="H114" s="280"/>
      <c r="I114" s="280"/>
      <c r="J114" s="280"/>
      <c r="K114" s="280"/>
    </row>
    <row r="115" spans="1:11" s="69" customFormat="1" ht="14.25">
      <c r="A115" s="283">
        <f>A109</f>
        <v>42003</v>
      </c>
      <c r="B115" s="284"/>
      <c r="C115" s="284"/>
      <c r="D115" s="284"/>
      <c r="E115" s="284"/>
      <c r="F115" s="285"/>
      <c r="G115" s="286"/>
      <c r="H115" s="284"/>
      <c r="I115" s="284"/>
      <c r="J115" s="284"/>
      <c r="K115" s="284"/>
    </row>
    <row r="116" spans="1:11" s="69" customFormat="1" ht="14.25">
      <c r="A116" s="287">
        <f>A110</f>
        <v>42246</v>
      </c>
      <c r="B116" s="284"/>
      <c r="C116" s="284"/>
      <c r="D116" s="284"/>
      <c r="E116" s="284"/>
      <c r="F116" s="285"/>
      <c r="G116" s="286"/>
      <c r="H116" s="284"/>
      <c r="I116" s="284"/>
      <c r="J116" s="284"/>
      <c r="K116" s="284"/>
    </row>
    <row r="117" spans="1:11" s="69" customFormat="1" ht="14.25">
      <c r="A117" s="287">
        <f>A111</f>
        <v>42277</v>
      </c>
      <c r="B117" s="284"/>
      <c r="C117" s="284"/>
      <c r="D117" s="284"/>
      <c r="E117" s="284"/>
      <c r="F117" s="285"/>
      <c r="G117" s="286"/>
      <c r="H117" s="284"/>
      <c r="I117" s="284"/>
      <c r="J117" s="284"/>
      <c r="K117" s="284"/>
    </row>
    <row r="118" spans="1:11" s="69" customFormat="1" ht="14.25">
      <c r="A118" s="288" t="s">
        <v>66</v>
      </c>
      <c r="B118" s="289"/>
      <c r="C118" s="289"/>
      <c r="D118" s="289"/>
      <c r="E118" s="289"/>
      <c r="F118" s="290"/>
      <c r="G118" s="291"/>
      <c r="H118" s="289"/>
      <c r="I118" s="289"/>
      <c r="J118" s="289"/>
      <c r="K118" s="289"/>
    </row>
    <row r="119" spans="1:11" s="69" customFormat="1" ht="14.25">
      <c r="A119" s="211" t="s">
        <v>9</v>
      </c>
      <c r="B119" s="72"/>
      <c r="C119" s="72"/>
      <c r="D119" s="72"/>
      <c r="E119" s="72"/>
      <c r="F119" s="292"/>
      <c r="G119" s="220"/>
      <c r="H119" s="72"/>
      <c r="I119" s="72"/>
      <c r="J119" s="72"/>
      <c r="K119" s="72"/>
    </row>
    <row r="120" spans="1:11" s="68" customFormat="1" ht="13.5" customHeight="1">
      <c r="A120" s="200" t="s">
        <v>29</v>
      </c>
      <c r="B120" s="201"/>
      <c r="C120" s="201"/>
      <c r="D120" s="201"/>
      <c r="E120" s="201"/>
      <c r="F120" s="202"/>
      <c r="G120" s="203"/>
      <c r="H120" s="201"/>
      <c r="I120" s="201"/>
      <c r="J120" s="201"/>
      <c r="K120" s="201"/>
    </row>
    <row r="121" spans="1:11" s="69" customFormat="1" ht="15.75">
      <c r="A121" s="204">
        <f>A115</f>
        <v>42003</v>
      </c>
      <c r="B121" s="8">
        <v>6.15</v>
      </c>
      <c r="C121" s="8">
        <v>16.5</v>
      </c>
      <c r="D121" s="8">
        <v>4.5</v>
      </c>
      <c r="E121" s="8">
        <v>7.9</v>
      </c>
      <c r="F121" s="61">
        <v>16</v>
      </c>
      <c r="G121" s="86">
        <v>6.15</v>
      </c>
      <c r="H121" s="85">
        <v>16.5</v>
      </c>
      <c r="I121" s="85">
        <v>4.5</v>
      </c>
      <c r="J121" s="85">
        <v>7.9</v>
      </c>
      <c r="K121" s="85">
        <v>16</v>
      </c>
    </row>
    <row r="122" spans="1:11" s="69" customFormat="1" ht="15" customHeight="1">
      <c r="A122" s="214">
        <f>A116</f>
        <v>42246</v>
      </c>
      <c r="B122" s="8">
        <v>9.82</v>
      </c>
      <c r="C122" s="8">
        <v>22.5</v>
      </c>
      <c r="D122" s="8">
        <v>7.15</v>
      </c>
      <c r="E122" s="8">
        <v>12.15</v>
      </c>
      <c r="F122" s="61">
        <v>23.5</v>
      </c>
      <c r="G122" s="86">
        <v>9.82</v>
      </c>
      <c r="H122" s="85">
        <v>21.5</v>
      </c>
      <c r="I122" s="85">
        <v>7.75</v>
      </c>
      <c r="J122" s="85">
        <v>11.65</v>
      </c>
      <c r="K122" s="85">
        <v>23.5</v>
      </c>
    </row>
    <row r="123" spans="1:11" s="69" customFormat="1" ht="15" customHeight="1">
      <c r="A123" s="214">
        <f>A117</f>
        <v>42277</v>
      </c>
      <c r="B123" s="8">
        <v>9.82</v>
      </c>
      <c r="C123" s="8">
        <v>22.5</v>
      </c>
      <c r="D123" s="8">
        <v>7.15</v>
      </c>
      <c r="E123" s="8">
        <v>12.15</v>
      </c>
      <c r="F123" s="61">
        <v>23.5</v>
      </c>
      <c r="G123" s="86">
        <v>9.82</v>
      </c>
      <c r="H123" s="85">
        <v>21.5</v>
      </c>
      <c r="I123" s="85">
        <v>7.75</v>
      </c>
      <c r="J123" s="85">
        <v>11.65</v>
      </c>
      <c r="K123" s="85">
        <v>23.5</v>
      </c>
    </row>
    <row r="124" spans="1:11" s="69" customFormat="1" ht="15" customHeight="1">
      <c r="A124" s="211" t="s">
        <v>66</v>
      </c>
      <c r="B124" s="22">
        <f aca="true" t="shared" si="28" ref="B124:K124">B123/B121*100</f>
        <v>159.67479674796746</v>
      </c>
      <c r="C124" s="22">
        <f t="shared" si="28"/>
        <v>136.36363636363635</v>
      </c>
      <c r="D124" s="22">
        <f t="shared" si="28"/>
        <v>158.8888888888889</v>
      </c>
      <c r="E124" s="22">
        <f t="shared" si="28"/>
        <v>153.79746835443038</v>
      </c>
      <c r="F124" s="58">
        <f t="shared" si="28"/>
        <v>146.875</v>
      </c>
      <c r="G124" s="57">
        <f t="shared" si="28"/>
        <v>159.67479674796746</v>
      </c>
      <c r="H124" s="22">
        <f t="shared" si="28"/>
        <v>130.3030303030303</v>
      </c>
      <c r="I124" s="22">
        <f t="shared" si="28"/>
        <v>172.22222222222223</v>
      </c>
      <c r="J124" s="22">
        <f t="shared" si="28"/>
        <v>147.46835443037975</v>
      </c>
      <c r="K124" s="22">
        <f t="shared" si="28"/>
        <v>146.875</v>
      </c>
    </row>
    <row r="125" spans="1:11" s="69" customFormat="1" ht="15">
      <c r="A125" s="213" t="s">
        <v>9</v>
      </c>
      <c r="B125" s="6">
        <f aca="true" t="shared" si="29" ref="B125:K125">B123/B122*100</f>
        <v>100</v>
      </c>
      <c r="C125" s="6">
        <f t="shared" si="29"/>
        <v>100</v>
      </c>
      <c r="D125" s="6">
        <f t="shared" si="29"/>
        <v>100</v>
      </c>
      <c r="E125" s="6">
        <f t="shared" si="29"/>
        <v>100</v>
      </c>
      <c r="F125" s="62">
        <f t="shared" si="29"/>
        <v>100</v>
      </c>
      <c r="G125" s="60">
        <f t="shared" si="29"/>
        <v>100</v>
      </c>
      <c r="H125" s="6">
        <f t="shared" si="29"/>
        <v>100</v>
      </c>
      <c r="I125" s="6">
        <f t="shared" si="29"/>
        <v>100</v>
      </c>
      <c r="J125" s="6">
        <f t="shared" si="29"/>
        <v>100</v>
      </c>
      <c r="K125" s="6">
        <f t="shared" si="29"/>
        <v>100</v>
      </c>
    </row>
    <row r="126" spans="1:11" s="68" customFormat="1" ht="13.5" customHeight="1">
      <c r="A126" s="200" t="s">
        <v>30</v>
      </c>
      <c r="B126" s="201"/>
      <c r="C126" s="201"/>
      <c r="D126" s="201"/>
      <c r="E126" s="201"/>
      <c r="F126" s="202"/>
      <c r="G126" s="203"/>
      <c r="H126" s="201"/>
      <c r="I126" s="201"/>
      <c r="J126" s="201"/>
      <c r="K126" s="201"/>
    </row>
    <row r="127" spans="1:11" s="69" customFormat="1" ht="15">
      <c r="A127" s="204">
        <f>A121</f>
        <v>42003</v>
      </c>
      <c r="B127" s="8">
        <v>6.39</v>
      </c>
      <c r="C127" s="8">
        <v>18.73</v>
      </c>
      <c r="D127" s="8">
        <v>4.67</v>
      </c>
      <c r="E127" s="8">
        <v>9.58</v>
      </c>
      <c r="F127" s="61">
        <v>16.55</v>
      </c>
      <c r="G127" s="59">
        <v>7.61</v>
      </c>
      <c r="H127" s="8">
        <v>18.5</v>
      </c>
      <c r="I127" s="8">
        <v>6.09</v>
      </c>
      <c r="J127" s="8">
        <v>9.5</v>
      </c>
      <c r="K127" s="8">
        <v>15.75</v>
      </c>
    </row>
    <row r="128" spans="1:11" s="69" customFormat="1" ht="15">
      <c r="A128" s="214">
        <f>A122</f>
        <v>42246</v>
      </c>
      <c r="B128" s="8">
        <v>8.63</v>
      </c>
      <c r="C128" s="8">
        <v>23.95</v>
      </c>
      <c r="D128" s="8">
        <v>5.15</v>
      </c>
      <c r="E128" s="8">
        <v>14.83</v>
      </c>
      <c r="F128" s="61">
        <v>17.14</v>
      </c>
      <c r="G128" s="59">
        <v>8</v>
      </c>
      <c r="H128" s="8">
        <v>21</v>
      </c>
      <c r="I128" s="8">
        <v>6.25</v>
      </c>
      <c r="J128" s="8">
        <v>10</v>
      </c>
      <c r="K128" s="8">
        <v>19</v>
      </c>
    </row>
    <row r="129" spans="1:11" s="69" customFormat="1" ht="15">
      <c r="A129" s="214">
        <f>A123</f>
        <v>42277</v>
      </c>
      <c r="B129" s="8">
        <v>8.19</v>
      </c>
      <c r="C129" s="8">
        <v>22.42</v>
      </c>
      <c r="D129" s="8">
        <v>6.87</v>
      </c>
      <c r="E129" s="8">
        <v>7.1</v>
      </c>
      <c r="F129" s="61">
        <v>17.14</v>
      </c>
      <c r="G129" s="59">
        <v>8</v>
      </c>
      <c r="H129" s="8">
        <v>22.5</v>
      </c>
      <c r="I129" s="8">
        <v>6.25</v>
      </c>
      <c r="J129" s="8">
        <v>8</v>
      </c>
      <c r="K129" s="8">
        <v>19</v>
      </c>
    </row>
    <row r="130" spans="1:11" s="69" customFormat="1" ht="15">
      <c r="A130" s="211" t="s">
        <v>66</v>
      </c>
      <c r="B130" s="22">
        <f aca="true" t="shared" si="30" ref="B130:K130">B129/B127*100</f>
        <v>128.16901408450704</v>
      </c>
      <c r="C130" s="22">
        <f t="shared" si="30"/>
        <v>119.70101441537642</v>
      </c>
      <c r="D130" s="22">
        <f t="shared" si="30"/>
        <v>147.10920770877945</v>
      </c>
      <c r="E130" s="22">
        <f t="shared" si="30"/>
        <v>74.11273486430062</v>
      </c>
      <c r="F130" s="58">
        <f t="shared" si="30"/>
        <v>103.56495468277946</v>
      </c>
      <c r="G130" s="57">
        <f>G129/G127*100</f>
        <v>105.12483574244416</v>
      </c>
      <c r="H130" s="22">
        <f t="shared" si="30"/>
        <v>121.62162162162163</v>
      </c>
      <c r="I130" s="22">
        <f t="shared" si="30"/>
        <v>102.62725779967158</v>
      </c>
      <c r="J130" s="22">
        <f t="shared" si="30"/>
        <v>84.21052631578947</v>
      </c>
      <c r="K130" s="22">
        <f t="shared" si="30"/>
        <v>120.63492063492063</v>
      </c>
    </row>
    <row r="131" spans="1:11" s="69" customFormat="1" ht="15">
      <c r="A131" s="213" t="s">
        <v>9</v>
      </c>
      <c r="B131" s="6">
        <f>B129/B128*100</f>
        <v>94.90150637311702</v>
      </c>
      <c r="C131" s="6">
        <f>C129/C128*100</f>
        <v>93.61169102296452</v>
      </c>
      <c r="D131" s="6">
        <f>D129/D128*100</f>
        <v>133.39805825242718</v>
      </c>
      <c r="E131" s="6">
        <f aca="true" t="shared" si="31" ref="E131:K131">E129/E128*100</f>
        <v>47.87592717464598</v>
      </c>
      <c r="F131" s="62">
        <f t="shared" si="31"/>
        <v>100</v>
      </c>
      <c r="G131" s="6">
        <f t="shared" si="31"/>
        <v>100</v>
      </c>
      <c r="H131" s="6">
        <f t="shared" si="31"/>
        <v>107.14285714285714</v>
      </c>
      <c r="I131" s="6">
        <f t="shared" si="31"/>
        <v>100</v>
      </c>
      <c r="J131" s="6">
        <f t="shared" si="31"/>
        <v>80</v>
      </c>
      <c r="K131" s="6">
        <f t="shared" si="31"/>
        <v>100</v>
      </c>
    </row>
    <row r="132" spans="1:11" s="68" customFormat="1" ht="13.5" customHeight="1">
      <c r="A132" s="200" t="s">
        <v>31</v>
      </c>
      <c r="B132" s="201"/>
      <c r="C132" s="201"/>
      <c r="D132" s="201"/>
      <c r="E132" s="201"/>
      <c r="F132" s="202"/>
      <c r="G132" s="203"/>
      <c r="H132" s="201"/>
      <c r="I132" s="201"/>
      <c r="J132" s="201"/>
      <c r="K132" s="201"/>
    </row>
    <row r="133" spans="1:11" s="69" customFormat="1" ht="15">
      <c r="A133" s="204">
        <f>A127</f>
        <v>42003</v>
      </c>
      <c r="B133" s="8">
        <v>7.5</v>
      </c>
      <c r="C133" s="8">
        <v>17</v>
      </c>
      <c r="D133" s="8">
        <v>4.5</v>
      </c>
      <c r="E133" s="8">
        <v>7.35</v>
      </c>
      <c r="F133" s="61">
        <v>16.25</v>
      </c>
      <c r="G133" s="59">
        <v>7.5</v>
      </c>
      <c r="H133" s="8">
        <v>17</v>
      </c>
      <c r="I133" s="8">
        <v>5</v>
      </c>
      <c r="J133" s="8">
        <v>6.85</v>
      </c>
      <c r="K133" s="8">
        <v>16.5</v>
      </c>
    </row>
    <row r="134" spans="1:11" s="69" customFormat="1" ht="15">
      <c r="A134" s="214">
        <f>A128</f>
        <v>42246</v>
      </c>
      <c r="B134" s="8">
        <v>9.5</v>
      </c>
      <c r="C134" s="8">
        <v>19.5</v>
      </c>
      <c r="D134" s="8">
        <v>6.75</v>
      </c>
      <c r="E134" s="8">
        <v>12</v>
      </c>
      <c r="F134" s="61">
        <v>21</v>
      </c>
      <c r="G134" s="59">
        <v>10</v>
      </c>
      <c r="H134" s="8">
        <v>20.5</v>
      </c>
      <c r="I134" s="8">
        <v>6.5</v>
      </c>
      <c r="J134" s="8">
        <v>12</v>
      </c>
      <c r="K134" s="8">
        <v>20.5</v>
      </c>
    </row>
    <row r="135" spans="1:11" s="69" customFormat="1" ht="15">
      <c r="A135" s="214">
        <f>A129</f>
        <v>42277</v>
      </c>
      <c r="B135" s="8">
        <v>10.5</v>
      </c>
      <c r="C135" s="8">
        <v>21</v>
      </c>
      <c r="D135" s="8">
        <v>6.75</v>
      </c>
      <c r="E135" s="8">
        <v>12</v>
      </c>
      <c r="F135" s="61">
        <v>21</v>
      </c>
      <c r="G135" s="59">
        <v>10.5</v>
      </c>
      <c r="H135" s="8">
        <v>21.5</v>
      </c>
      <c r="I135" s="8">
        <v>6.5</v>
      </c>
      <c r="J135" s="8">
        <v>12</v>
      </c>
      <c r="K135" s="8">
        <v>20.5</v>
      </c>
    </row>
    <row r="136" spans="1:11" s="69" customFormat="1" ht="15">
      <c r="A136" s="211" t="s">
        <v>66</v>
      </c>
      <c r="B136" s="22">
        <f aca="true" t="shared" si="32" ref="B136:K136">B135/B133*100</f>
        <v>140</v>
      </c>
      <c r="C136" s="22">
        <f t="shared" si="32"/>
        <v>123.52941176470588</v>
      </c>
      <c r="D136" s="22">
        <f t="shared" si="32"/>
        <v>150</v>
      </c>
      <c r="E136" s="22">
        <f t="shared" si="32"/>
        <v>163.26530612244898</v>
      </c>
      <c r="F136" s="58">
        <f t="shared" si="32"/>
        <v>129.23076923076923</v>
      </c>
      <c r="G136" s="57">
        <f t="shared" si="32"/>
        <v>140</v>
      </c>
      <c r="H136" s="22">
        <f t="shared" si="32"/>
        <v>126.47058823529412</v>
      </c>
      <c r="I136" s="22">
        <f t="shared" si="32"/>
        <v>130</v>
      </c>
      <c r="J136" s="22">
        <f t="shared" si="32"/>
        <v>175.18248175182484</v>
      </c>
      <c r="K136" s="22">
        <f t="shared" si="32"/>
        <v>124.24242424242425</v>
      </c>
    </row>
    <row r="137" spans="1:11" s="69" customFormat="1" ht="15">
      <c r="A137" s="213" t="s">
        <v>9</v>
      </c>
      <c r="B137" s="6">
        <f aca="true" t="shared" si="33" ref="B137:K137">B135/B134*100</f>
        <v>110.5263157894737</v>
      </c>
      <c r="C137" s="6">
        <f t="shared" si="33"/>
        <v>107.6923076923077</v>
      </c>
      <c r="D137" s="6">
        <f t="shared" si="33"/>
        <v>100</v>
      </c>
      <c r="E137" s="6">
        <f t="shared" si="33"/>
        <v>100</v>
      </c>
      <c r="F137" s="62">
        <f t="shared" si="33"/>
        <v>100</v>
      </c>
      <c r="G137" s="60">
        <f t="shared" si="33"/>
        <v>105</v>
      </c>
      <c r="H137" s="6">
        <f t="shared" si="33"/>
        <v>104.8780487804878</v>
      </c>
      <c r="I137" s="6">
        <f t="shared" si="33"/>
        <v>100</v>
      </c>
      <c r="J137" s="6">
        <f t="shared" si="33"/>
        <v>100</v>
      </c>
      <c r="K137" s="6">
        <f t="shared" si="33"/>
        <v>100</v>
      </c>
    </row>
    <row r="138" spans="1:11" s="68" customFormat="1" ht="12.75" customHeight="1">
      <c r="A138" s="200" t="s">
        <v>32</v>
      </c>
      <c r="B138" s="201"/>
      <c r="C138" s="201"/>
      <c r="D138" s="201"/>
      <c r="E138" s="201"/>
      <c r="F138" s="202"/>
      <c r="G138" s="203"/>
      <c r="H138" s="201"/>
      <c r="I138" s="201"/>
      <c r="J138" s="201"/>
      <c r="K138" s="201"/>
    </row>
    <row r="139" spans="1:11" s="69" customFormat="1" ht="15">
      <c r="A139" s="204">
        <f>A133</f>
        <v>42003</v>
      </c>
      <c r="B139" s="8">
        <v>6.3</v>
      </c>
      <c r="C139" s="8">
        <v>19.2</v>
      </c>
      <c r="D139" s="8">
        <v>5.05</v>
      </c>
      <c r="E139" s="8">
        <v>9.85</v>
      </c>
      <c r="F139" s="61">
        <v>18.05</v>
      </c>
      <c r="G139" s="59">
        <v>7</v>
      </c>
      <c r="H139" s="8">
        <v>18</v>
      </c>
      <c r="I139" s="8">
        <v>6</v>
      </c>
      <c r="J139" s="8">
        <v>10.5</v>
      </c>
      <c r="K139" s="8">
        <v>17.8</v>
      </c>
    </row>
    <row r="140" spans="1:11" s="69" customFormat="1" ht="15">
      <c r="A140" s="214">
        <f>A134</f>
        <v>42246</v>
      </c>
      <c r="B140" s="8">
        <v>9.9</v>
      </c>
      <c r="C140" s="8">
        <v>23.5</v>
      </c>
      <c r="D140" s="8">
        <v>7.2</v>
      </c>
      <c r="E140" s="8">
        <v>11.4</v>
      </c>
      <c r="F140" s="61">
        <v>21.1</v>
      </c>
      <c r="G140" s="59">
        <v>11</v>
      </c>
      <c r="H140" s="8">
        <v>22.25</v>
      </c>
      <c r="I140" s="8">
        <v>7</v>
      </c>
      <c r="J140" s="8">
        <v>12</v>
      </c>
      <c r="K140" s="8">
        <v>22</v>
      </c>
    </row>
    <row r="141" spans="1:11" s="69" customFormat="1" ht="15">
      <c r="A141" s="214">
        <f>A135</f>
        <v>42277</v>
      </c>
      <c r="B141" s="8">
        <v>9.9</v>
      </c>
      <c r="C141" s="8">
        <v>23.5</v>
      </c>
      <c r="D141" s="8">
        <v>7.2</v>
      </c>
      <c r="E141" s="8">
        <v>11.4</v>
      </c>
      <c r="F141" s="61">
        <v>21.1</v>
      </c>
      <c r="G141" s="59">
        <v>11</v>
      </c>
      <c r="H141" s="8">
        <v>26.5</v>
      </c>
      <c r="I141" s="8">
        <v>7</v>
      </c>
      <c r="J141" s="8">
        <v>11</v>
      </c>
      <c r="K141" s="8">
        <v>20.5</v>
      </c>
    </row>
    <row r="142" spans="1:11" s="69" customFormat="1" ht="15">
      <c r="A142" s="211" t="s">
        <v>66</v>
      </c>
      <c r="B142" s="22">
        <f aca="true" t="shared" si="34" ref="B142:K142">B141/B139*100</f>
        <v>157.14285714285717</v>
      </c>
      <c r="C142" s="22">
        <f t="shared" si="34"/>
        <v>122.39583333333334</v>
      </c>
      <c r="D142" s="22">
        <f t="shared" si="34"/>
        <v>142.5742574257426</v>
      </c>
      <c r="E142" s="22">
        <f t="shared" si="34"/>
        <v>115.73604060913706</v>
      </c>
      <c r="F142" s="58">
        <f t="shared" si="34"/>
        <v>116.89750692520775</v>
      </c>
      <c r="G142" s="57">
        <f t="shared" si="34"/>
        <v>157.14285714285714</v>
      </c>
      <c r="H142" s="22">
        <f t="shared" si="34"/>
        <v>147.22222222222223</v>
      </c>
      <c r="I142" s="22">
        <f t="shared" si="34"/>
        <v>116.66666666666667</v>
      </c>
      <c r="J142" s="22">
        <f t="shared" si="34"/>
        <v>104.76190476190477</v>
      </c>
      <c r="K142" s="22">
        <f t="shared" si="34"/>
        <v>115.1685393258427</v>
      </c>
    </row>
    <row r="143" spans="1:11" s="69" customFormat="1" ht="15">
      <c r="A143" s="213" t="s">
        <v>9</v>
      </c>
      <c r="B143" s="6">
        <f aca="true" t="shared" si="35" ref="B143:K143">B141/B140*100</f>
        <v>100</v>
      </c>
      <c r="C143" s="6">
        <f t="shared" si="35"/>
        <v>100</v>
      </c>
      <c r="D143" s="6">
        <f t="shared" si="35"/>
        <v>100</v>
      </c>
      <c r="E143" s="6">
        <f t="shared" si="35"/>
        <v>100</v>
      </c>
      <c r="F143" s="62">
        <f t="shared" si="35"/>
        <v>100</v>
      </c>
      <c r="G143" s="60">
        <f t="shared" si="35"/>
        <v>100</v>
      </c>
      <c r="H143" s="6">
        <f t="shared" si="35"/>
        <v>119.10112359550563</v>
      </c>
      <c r="I143" s="6">
        <f t="shared" si="35"/>
        <v>100</v>
      </c>
      <c r="J143" s="6">
        <f>J141/J140*100</f>
        <v>91.66666666666666</v>
      </c>
      <c r="K143" s="6">
        <f t="shared" si="35"/>
        <v>93.18181818181817</v>
      </c>
    </row>
    <row r="144" spans="1:11" s="68" customFormat="1" ht="13.5" customHeight="1">
      <c r="A144" s="200" t="s">
        <v>33</v>
      </c>
      <c r="B144" s="201"/>
      <c r="C144" s="201"/>
      <c r="D144" s="201"/>
      <c r="E144" s="201"/>
      <c r="F144" s="202"/>
      <c r="G144" s="203"/>
      <c r="H144" s="201"/>
      <c r="I144" s="201"/>
      <c r="J144" s="201"/>
      <c r="K144" s="201"/>
    </row>
    <row r="145" spans="1:11" s="69" customFormat="1" ht="15">
      <c r="A145" s="204">
        <f>A139</f>
        <v>42003</v>
      </c>
      <c r="B145" s="8">
        <v>6.84</v>
      </c>
      <c r="C145" s="8">
        <v>19.46</v>
      </c>
      <c r="D145" s="8">
        <v>5.23</v>
      </c>
      <c r="E145" s="8">
        <v>9.13</v>
      </c>
      <c r="F145" s="61">
        <v>19.64</v>
      </c>
      <c r="G145" s="59">
        <v>7.25</v>
      </c>
      <c r="H145" s="8">
        <v>18.75</v>
      </c>
      <c r="I145" s="8">
        <v>4.5</v>
      </c>
      <c r="J145" s="8">
        <v>9.5</v>
      </c>
      <c r="K145" s="8">
        <v>20</v>
      </c>
    </row>
    <row r="146" spans="1:11" s="69" customFormat="1" ht="15">
      <c r="A146" s="214">
        <f>A140</f>
        <v>42246</v>
      </c>
      <c r="B146" s="8">
        <v>10.24</v>
      </c>
      <c r="C146" s="8">
        <v>21.66</v>
      </c>
      <c r="D146" s="8">
        <v>8.4</v>
      </c>
      <c r="E146" s="8">
        <v>14.23</v>
      </c>
      <c r="F146" s="61">
        <v>22.45</v>
      </c>
      <c r="G146" s="59">
        <v>9.75</v>
      </c>
      <c r="H146" s="8">
        <v>20.15</v>
      </c>
      <c r="I146" s="8">
        <v>6.5</v>
      </c>
      <c r="J146" s="8">
        <v>11.5</v>
      </c>
      <c r="K146" s="8">
        <v>20.65</v>
      </c>
    </row>
    <row r="147" spans="1:11" s="69" customFormat="1" ht="15">
      <c r="A147" s="214">
        <f>A141</f>
        <v>42277</v>
      </c>
      <c r="B147" s="8">
        <v>9.71</v>
      </c>
      <c r="C147" s="8">
        <v>26.58</v>
      </c>
      <c r="D147" s="8">
        <v>7.97</v>
      </c>
      <c r="E147" s="8">
        <v>11.76</v>
      </c>
      <c r="F147" s="61">
        <v>21.47</v>
      </c>
      <c r="G147" s="59">
        <v>9.75</v>
      </c>
      <c r="H147" s="8">
        <v>20.15</v>
      </c>
      <c r="I147" s="8">
        <v>6.5</v>
      </c>
      <c r="J147" s="8">
        <v>11.5</v>
      </c>
      <c r="K147" s="8">
        <v>20.65</v>
      </c>
    </row>
    <row r="148" spans="1:11" s="69" customFormat="1" ht="15">
      <c r="A148" s="211" t="s">
        <v>66</v>
      </c>
      <c r="B148" s="22">
        <f aca="true" t="shared" si="36" ref="B148:K148">B147/B145*100</f>
        <v>141.9590643274854</v>
      </c>
      <c r="C148" s="22">
        <f t="shared" si="36"/>
        <v>136.58787255909556</v>
      </c>
      <c r="D148" s="22">
        <f t="shared" si="36"/>
        <v>152.39005736137665</v>
      </c>
      <c r="E148" s="22">
        <f t="shared" si="36"/>
        <v>128.80613362541072</v>
      </c>
      <c r="F148" s="58">
        <f t="shared" si="36"/>
        <v>109.31771894093684</v>
      </c>
      <c r="G148" s="57">
        <f t="shared" si="36"/>
        <v>134.48275862068965</v>
      </c>
      <c r="H148" s="22">
        <f t="shared" si="36"/>
        <v>107.46666666666667</v>
      </c>
      <c r="I148" s="22">
        <f t="shared" si="36"/>
        <v>144.44444444444443</v>
      </c>
      <c r="J148" s="22">
        <f t="shared" si="36"/>
        <v>121.05263157894737</v>
      </c>
      <c r="K148" s="22">
        <f t="shared" si="36"/>
        <v>103.25</v>
      </c>
    </row>
    <row r="149" spans="1:11" s="69" customFormat="1" ht="15">
      <c r="A149" s="213" t="s">
        <v>9</v>
      </c>
      <c r="B149" s="6">
        <f aca="true" t="shared" si="37" ref="B149:K149">B147/B146*100</f>
        <v>94.82421875000001</v>
      </c>
      <c r="C149" s="6">
        <f t="shared" si="37"/>
        <v>122.7146814404432</v>
      </c>
      <c r="D149" s="6">
        <f t="shared" si="37"/>
        <v>94.88095238095238</v>
      </c>
      <c r="E149" s="6">
        <f t="shared" si="37"/>
        <v>82.64230498945888</v>
      </c>
      <c r="F149" s="62">
        <f t="shared" si="37"/>
        <v>95.63474387527839</v>
      </c>
      <c r="G149" s="60">
        <f t="shared" si="37"/>
        <v>100</v>
      </c>
      <c r="H149" s="6">
        <f t="shared" si="37"/>
        <v>100</v>
      </c>
      <c r="I149" s="6">
        <f t="shared" si="37"/>
        <v>100</v>
      </c>
      <c r="J149" s="6">
        <f t="shared" si="37"/>
        <v>100</v>
      </c>
      <c r="K149" s="6">
        <f t="shared" si="37"/>
        <v>100</v>
      </c>
    </row>
    <row r="150" spans="1:11" s="68" customFormat="1" ht="13.5" customHeight="1">
      <c r="A150" s="200" t="s">
        <v>34</v>
      </c>
      <c r="B150" s="217"/>
      <c r="C150" s="217"/>
      <c r="D150" s="217"/>
      <c r="E150" s="217"/>
      <c r="F150" s="218"/>
      <c r="G150" s="219"/>
      <c r="H150" s="217"/>
      <c r="I150" s="217"/>
      <c r="J150" s="217"/>
      <c r="K150" s="217"/>
    </row>
    <row r="151" spans="1:11" s="69" customFormat="1" ht="15.75">
      <c r="A151" s="204">
        <f>A145</f>
        <v>42003</v>
      </c>
      <c r="B151" s="85">
        <v>6</v>
      </c>
      <c r="C151" s="107">
        <v>18</v>
      </c>
      <c r="D151" s="107">
        <v>4.5</v>
      </c>
      <c r="E151" s="107">
        <v>7.6</v>
      </c>
      <c r="F151" s="97">
        <v>17</v>
      </c>
      <c r="G151" s="57"/>
      <c r="H151" s="22"/>
      <c r="I151" s="22"/>
      <c r="J151" s="22"/>
      <c r="K151" s="22"/>
    </row>
    <row r="152" spans="1:11" s="69" customFormat="1" ht="15.75">
      <c r="A152" s="214">
        <f>A146</f>
        <v>42246</v>
      </c>
      <c r="B152" s="85">
        <v>9</v>
      </c>
      <c r="C152" s="107">
        <v>22.8</v>
      </c>
      <c r="D152" s="107">
        <v>7</v>
      </c>
      <c r="E152" s="107">
        <v>9.8</v>
      </c>
      <c r="F152" s="97">
        <v>20</v>
      </c>
      <c r="G152" s="57"/>
      <c r="H152" s="22"/>
      <c r="I152" s="22"/>
      <c r="J152" s="22"/>
      <c r="K152" s="22"/>
    </row>
    <row r="153" spans="1:11" s="69" customFormat="1" ht="15.75">
      <c r="A153" s="214">
        <f>A147</f>
        <v>42277</v>
      </c>
      <c r="B153" s="85">
        <v>9</v>
      </c>
      <c r="C153" s="107">
        <v>23.5</v>
      </c>
      <c r="D153" s="107">
        <v>7</v>
      </c>
      <c r="E153" s="107">
        <v>9</v>
      </c>
      <c r="F153" s="97">
        <v>20</v>
      </c>
      <c r="G153" s="57"/>
      <c r="H153" s="22"/>
      <c r="I153" s="22"/>
      <c r="J153" s="22"/>
      <c r="K153" s="22"/>
    </row>
    <row r="154" spans="1:11" s="69" customFormat="1" ht="15">
      <c r="A154" s="211" t="s">
        <v>66</v>
      </c>
      <c r="B154" s="22">
        <f>B153/B151*100</f>
        <v>150</v>
      </c>
      <c r="C154" s="22">
        <f>C153/C151*100</f>
        <v>130.55555555555557</v>
      </c>
      <c r="D154" s="22">
        <f>D153/D151*100</f>
        <v>155.55555555555557</v>
      </c>
      <c r="E154" s="22">
        <f>E153/E151*100</f>
        <v>118.42105263157896</v>
      </c>
      <c r="F154" s="58">
        <f>F153/F151*100</f>
        <v>117.64705882352942</v>
      </c>
      <c r="G154" s="220"/>
      <c r="H154" s="72"/>
      <c r="I154" s="72"/>
      <c r="J154" s="72"/>
      <c r="K154" s="72"/>
    </row>
    <row r="155" spans="1:11" s="69" customFormat="1" ht="15">
      <c r="A155" s="221" t="s">
        <v>9</v>
      </c>
      <c r="B155" s="6">
        <f>B153/B152*100</f>
        <v>100</v>
      </c>
      <c r="C155" s="6">
        <f>C153/C152*100</f>
        <v>103.0701754385965</v>
      </c>
      <c r="D155" s="6">
        <f>D153/D152*100</f>
        <v>100</v>
      </c>
      <c r="E155" s="6">
        <f>E153/E152*100</f>
        <v>91.83673469387755</v>
      </c>
      <c r="F155" s="62">
        <f>F153/F152*100</f>
        <v>100</v>
      </c>
      <c r="G155" s="60"/>
      <c r="H155" s="6"/>
      <c r="I155" s="6"/>
      <c r="J155" s="6"/>
      <c r="K155" s="6"/>
    </row>
    <row r="156" spans="1:11" s="68" customFormat="1" ht="12.75" customHeight="1">
      <c r="A156" s="200" t="s">
        <v>35</v>
      </c>
      <c r="B156" s="201"/>
      <c r="C156" s="201"/>
      <c r="D156" s="201"/>
      <c r="E156" s="201"/>
      <c r="F156" s="202"/>
      <c r="G156" s="203"/>
      <c r="H156" s="201"/>
      <c r="I156" s="201"/>
      <c r="J156" s="201"/>
      <c r="K156" s="201"/>
    </row>
    <row r="157" spans="1:11" s="69" customFormat="1" ht="15.75">
      <c r="A157" s="204">
        <f>A151</f>
        <v>42003</v>
      </c>
      <c r="B157" s="112">
        <v>6.24</v>
      </c>
      <c r="C157" s="112">
        <v>13.92</v>
      </c>
      <c r="D157" s="112">
        <v>4.56</v>
      </c>
      <c r="E157" s="112">
        <v>8.8</v>
      </c>
      <c r="F157" s="113">
        <v>12.22</v>
      </c>
      <c r="G157" s="321" t="s">
        <v>52</v>
      </c>
      <c r="H157" s="322"/>
      <c r="I157" s="322"/>
      <c r="J157" s="322"/>
      <c r="K157" s="322"/>
    </row>
    <row r="158" spans="1:11" s="69" customFormat="1" ht="15.75">
      <c r="A158" s="214">
        <f>A152</f>
        <v>42246</v>
      </c>
      <c r="B158" s="112">
        <v>10.67</v>
      </c>
      <c r="C158" s="112">
        <v>22.91</v>
      </c>
      <c r="D158" s="112">
        <v>6.85</v>
      </c>
      <c r="E158" s="112">
        <v>12.2</v>
      </c>
      <c r="F158" s="113">
        <v>22.6</v>
      </c>
      <c r="G158" s="321"/>
      <c r="H158" s="322"/>
      <c r="I158" s="322"/>
      <c r="J158" s="322"/>
      <c r="K158" s="322"/>
    </row>
    <row r="159" spans="1:11" s="69" customFormat="1" ht="15.75">
      <c r="A159" s="214">
        <f>A153</f>
        <v>42277</v>
      </c>
      <c r="B159" s="112">
        <v>10.67</v>
      </c>
      <c r="C159" s="112">
        <v>22.91</v>
      </c>
      <c r="D159" s="112">
        <v>6.85</v>
      </c>
      <c r="E159" s="112">
        <v>12.2</v>
      </c>
      <c r="F159" s="113">
        <v>22.6</v>
      </c>
      <c r="G159" s="321"/>
      <c r="H159" s="322"/>
      <c r="I159" s="322"/>
      <c r="J159" s="322"/>
      <c r="K159" s="322"/>
    </row>
    <row r="160" spans="1:11" s="69" customFormat="1" ht="15">
      <c r="A160" s="211" t="s">
        <v>66</v>
      </c>
      <c r="B160" s="22">
        <f>B159/B157*100</f>
        <v>170.99358974358972</v>
      </c>
      <c r="C160" s="22">
        <f>C159/C157*100</f>
        <v>164.58333333333331</v>
      </c>
      <c r="D160" s="22">
        <f>D159/D157*100</f>
        <v>150.21929824561403</v>
      </c>
      <c r="E160" s="22">
        <f>E159/E157*100</f>
        <v>138.63636363636363</v>
      </c>
      <c r="F160" s="58">
        <f>F159/F157*100</f>
        <v>184.9427168576105</v>
      </c>
      <c r="G160" s="321"/>
      <c r="H160" s="322"/>
      <c r="I160" s="322"/>
      <c r="J160" s="322"/>
      <c r="K160" s="322"/>
    </row>
    <row r="161" spans="1:11" s="69" customFormat="1" ht="15">
      <c r="A161" s="213" t="s">
        <v>9</v>
      </c>
      <c r="B161" s="6">
        <f>B159/B158*100</f>
        <v>100</v>
      </c>
      <c r="C161" s="6">
        <f>C159/C158*100</f>
        <v>100</v>
      </c>
      <c r="D161" s="6">
        <f>D159/D158*100</f>
        <v>100</v>
      </c>
      <c r="E161" s="6">
        <f>E159/E158*100</f>
        <v>100</v>
      </c>
      <c r="F161" s="62">
        <f>F159/F158*100</f>
        <v>100</v>
      </c>
      <c r="G161" s="321"/>
      <c r="H161" s="322"/>
      <c r="I161" s="322"/>
      <c r="J161" s="322"/>
      <c r="K161" s="322"/>
    </row>
    <row r="162" spans="1:11" s="68" customFormat="1" ht="14.25" customHeight="1">
      <c r="A162" s="200" t="s">
        <v>36</v>
      </c>
      <c r="B162" s="201"/>
      <c r="C162" s="201"/>
      <c r="D162" s="201"/>
      <c r="E162" s="201"/>
      <c r="F162" s="202"/>
      <c r="G162" s="203"/>
      <c r="H162" s="201"/>
      <c r="I162" s="201"/>
      <c r="J162" s="201"/>
      <c r="K162" s="201"/>
    </row>
    <row r="163" spans="1:11" s="69" customFormat="1" ht="15">
      <c r="A163" s="204">
        <f>A157</f>
        <v>42003</v>
      </c>
      <c r="B163" s="8">
        <v>6.58</v>
      </c>
      <c r="C163" s="8">
        <v>18.42</v>
      </c>
      <c r="D163" s="8">
        <v>5.01</v>
      </c>
      <c r="E163" s="8">
        <v>9.21</v>
      </c>
      <c r="F163" s="61">
        <v>13.32</v>
      </c>
      <c r="G163" s="59">
        <v>8</v>
      </c>
      <c r="H163" s="8">
        <v>18</v>
      </c>
      <c r="I163" s="8">
        <v>4</v>
      </c>
      <c r="J163" s="8">
        <v>9</v>
      </c>
      <c r="K163" s="8">
        <v>16.5</v>
      </c>
    </row>
    <row r="164" spans="1:11" s="69" customFormat="1" ht="15">
      <c r="A164" s="214">
        <f>A158</f>
        <v>42246</v>
      </c>
      <c r="B164" s="8">
        <v>7.6</v>
      </c>
      <c r="C164" s="8">
        <v>20.85</v>
      </c>
      <c r="D164" s="8">
        <v>5.68</v>
      </c>
      <c r="E164" s="8">
        <v>8.45</v>
      </c>
      <c r="F164" s="61">
        <v>16.75</v>
      </c>
      <c r="G164" s="59">
        <v>8</v>
      </c>
      <c r="H164" s="8">
        <v>21</v>
      </c>
      <c r="I164" s="8">
        <v>5.75</v>
      </c>
      <c r="J164" s="8">
        <v>10</v>
      </c>
      <c r="K164" s="8">
        <v>22</v>
      </c>
    </row>
    <row r="165" spans="1:11" s="69" customFormat="1" ht="15">
      <c r="A165" s="214">
        <f>A159</f>
        <v>42277</v>
      </c>
      <c r="B165" s="8">
        <v>7.5</v>
      </c>
      <c r="C165" s="8">
        <v>23.27</v>
      </c>
      <c r="D165" s="8">
        <v>5.3</v>
      </c>
      <c r="E165" s="8">
        <v>7.75</v>
      </c>
      <c r="F165" s="61">
        <v>15.93</v>
      </c>
      <c r="G165" s="59">
        <v>9.5</v>
      </c>
      <c r="H165" s="8">
        <v>22</v>
      </c>
      <c r="I165" s="8">
        <v>6</v>
      </c>
      <c r="J165" s="8">
        <v>10</v>
      </c>
      <c r="K165" s="8">
        <v>21.5</v>
      </c>
    </row>
    <row r="166" spans="1:11" s="69" customFormat="1" ht="15">
      <c r="A166" s="211" t="s">
        <v>66</v>
      </c>
      <c r="B166" s="22">
        <f aca="true" t="shared" si="38" ref="B166:K166">B165/B163*100</f>
        <v>113.98176291793314</v>
      </c>
      <c r="C166" s="22">
        <f t="shared" si="38"/>
        <v>126.3300760043431</v>
      </c>
      <c r="D166" s="22">
        <f t="shared" si="38"/>
        <v>105.7884231536926</v>
      </c>
      <c r="E166" s="22">
        <f t="shared" si="38"/>
        <v>84.14766558089033</v>
      </c>
      <c r="F166" s="58">
        <f t="shared" si="38"/>
        <v>119.59459459459458</v>
      </c>
      <c r="G166" s="57">
        <f t="shared" si="38"/>
        <v>118.75</v>
      </c>
      <c r="H166" s="22">
        <f t="shared" si="38"/>
        <v>122.22222222222223</v>
      </c>
      <c r="I166" s="22">
        <f t="shared" si="38"/>
        <v>150</v>
      </c>
      <c r="J166" s="22">
        <f t="shared" si="38"/>
        <v>111.11111111111111</v>
      </c>
      <c r="K166" s="22">
        <f t="shared" si="38"/>
        <v>130.3030303030303</v>
      </c>
    </row>
    <row r="167" spans="1:11" s="69" customFormat="1" ht="15">
      <c r="A167" s="213" t="s">
        <v>9</v>
      </c>
      <c r="B167" s="6">
        <f aca="true" t="shared" si="39" ref="B167:K167">B165/B164*100</f>
        <v>98.6842105263158</v>
      </c>
      <c r="C167" s="6">
        <f t="shared" si="39"/>
        <v>111.60671462829734</v>
      </c>
      <c r="D167" s="6">
        <f t="shared" si="39"/>
        <v>93.30985915492957</v>
      </c>
      <c r="E167" s="6">
        <f t="shared" si="39"/>
        <v>91.71597633136096</v>
      </c>
      <c r="F167" s="62">
        <f t="shared" si="39"/>
        <v>95.1044776119403</v>
      </c>
      <c r="G167" s="60">
        <f t="shared" si="39"/>
        <v>118.75</v>
      </c>
      <c r="H167" s="6">
        <f>H165/H164*100</f>
        <v>104.76190476190477</v>
      </c>
      <c r="I167" s="6">
        <f>I165/I164*100</f>
        <v>104.34782608695652</v>
      </c>
      <c r="J167" s="6">
        <f t="shared" si="39"/>
        <v>100</v>
      </c>
      <c r="K167" s="6">
        <f t="shared" si="39"/>
        <v>97.72727272727273</v>
      </c>
    </row>
    <row r="168" spans="1:11" s="68" customFormat="1" ht="13.5" customHeight="1">
      <c r="A168" s="324" t="s">
        <v>11</v>
      </c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</row>
    <row r="169" spans="1:11" s="69" customFormat="1" ht="15">
      <c r="A169" s="204">
        <f>A163</f>
        <v>42003</v>
      </c>
      <c r="B169" s="22">
        <f aca="true" t="shared" si="40" ref="B169:K169">ROUND(AVERAGE(B9,B15,B21,B27,B34,B40,B46,B52,B58,B64,B70,B76,B82,B91,B97,B103,B109,B115,B121,B127,B133,B139,B145,B151,B157,B163),2)</f>
        <v>6.72</v>
      </c>
      <c r="C169" s="22">
        <f t="shared" si="40"/>
        <v>18.24</v>
      </c>
      <c r="D169" s="22">
        <f t="shared" si="40"/>
        <v>4.82</v>
      </c>
      <c r="E169" s="22">
        <f t="shared" si="40"/>
        <v>8.53</v>
      </c>
      <c r="F169" s="58">
        <f t="shared" si="40"/>
        <v>16.28</v>
      </c>
      <c r="G169" s="57">
        <f t="shared" si="40"/>
        <v>7.07</v>
      </c>
      <c r="H169" s="22">
        <f t="shared" si="40"/>
        <v>17.95</v>
      </c>
      <c r="I169" s="22">
        <f t="shared" si="40"/>
        <v>5.14</v>
      </c>
      <c r="J169" s="22">
        <f t="shared" si="40"/>
        <v>8.88</v>
      </c>
      <c r="K169" s="22">
        <f t="shared" si="40"/>
        <v>16.97</v>
      </c>
    </row>
    <row r="170" spans="1:11" s="69" customFormat="1" ht="15.75">
      <c r="A170" s="222">
        <f>A164</f>
        <v>42246</v>
      </c>
      <c r="B170" s="85">
        <f aca="true" t="shared" si="41" ref="B170:K170">ROUND(AVERAGE(B10,B16,B22,B28,B35,B41,B47,B53,B59,B65,B71,B77,B83,B92,B98,B104,B110,B116,B122,B128,B134,B140,B146,B152,B158,B164),2)</f>
        <v>9.53</v>
      </c>
      <c r="C170" s="85">
        <f t="shared" si="41"/>
        <v>22.37</v>
      </c>
      <c r="D170" s="85">
        <f t="shared" si="41"/>
        <v>6.87</v>
      </c>
      <c r="E170" s="85">
        <f t="shared" si="41"/>
        <v>11.5</v>
      </c>
      <c r="F170" s="97">
        <f t="shared" si="41"/>
        <v>21.03</v>
      </c>
      <c r="G170" s="86">
        <f t="shared" si="41"/>
        <v>9.79</v>
      </c>
      <c r="H170" s="85">
        <f t="shared" si="41"/>
        <v>21.67</v>
      </c>
      <c r="I170" s="85">
        <f t="shared" si="41"/>
        <v>7.05</v>
      </c>
      <c r="J170" s="85">
        <f t="shared" si="41"/>
        <v>11.02</v>
      </c>
      <c r="K170" s="85">
        <f t="shared" si="41"/>
        <v>21.49</v>
      </c>
    </row>
    <row r="171" spans="1:11" s="74" customFormat="1" ht="15.75">
      <c r="A171" s="214">
        <f>A123</f>
        <v>42277</v>
      </c>
      <c r="B171" s="85">
        <f aca="true" t="shared" si="42" ref="B171:K171">ROUND(AVERAGE(B11,B17,B23,B29,B36,B42,B48,B54,B60,B66,B72,B78,B84,B93,B99,B105,B111,B117,B123,B129,B135,B141,B147,B153,B159,B165),2)</f>
        <v>9.39</v>
      </c>
      <c r="C171" s="85">
        <f t="shared" si="42"/>
        <v>22.66</v>
      </c>
      <c r="D171" s="85">
        <f t="shared" si="42"/>
        <v>6.78</v>
      </c>
      <c r="E171" s="85">
        <f t="shared" si="42"/>
        <v>10.46</v>
      </c>
      <c r="F171" s="97">
        <f t="shared" si="42"/>
        <v>20.27</v>
      </c>
      <c r="G171" s="86">
        <f t="shared" si="42"/>
        <v>9.7</v>
      </c>
      <c r="H171" s="85">
        <f t="shared" si="42"/>
        <v>22.27</v>
      </c>
      <c r="I171" s="85">
        <f t="shared" si="42"/>
        <v>6.99</v>
      </c>
      <c r="J171" s="85">
        <f t="shared" si="42"/>
        <v>10.57</v>
      </c>
      <c r="K171" s="85">
        <f t="shared" si="42"/>
        <v>21.14</v>
      </c>
    </row>
    <row r="172" spans="1:11" s="75" customFormat="1" ht="15">
      <c r="A172" s="211" t="s">
        <v>66</v>
      </c>
      <c r="B172" s="22">
        <f>B171/B169*100</f>
        <v>139.73214285714286</v>
      </c>
      <c r="C172" s="22">
        <f aca="true" t="shared" si="43" ref="C172:K172">C171/C169*100</f>
        <v>124.23245614035088</v>
      </c>
      <c r="D172" s="22">
        <f t="shared" si="43"/>
        <v>140.66390041493776</v>
      </c>
      <c r="E172" s="22">
        <f t="shared" si="43"/>
        <v>122.62602579132475</v>
      </c>
      <c r="F172" s="58">
        <f t="shared" si="43"/>
        <v>124.50859950859949</v>
      </c>
      <c r="G172" s="57">
        <f t="shared" si="43"/>
        <v>137.19943422913718</v>
      </c>
      <c r="H172" s="22">
        <f t="shared" si="43"/>
        <v>124.06685236768801</v>
      </c>
      <c r="I172" s="22">
        <f t="shared" si="43"/>
        <v>135.99221789883268</v>
      </c>
      <c r="J172" s="22">
        <f t="shared" si="43"/>
        <v>119.03153153153153</v>
      </c>
      <c r="K172" s="22">
        <f t="shared" si="43"/>
        <v>124.57277548615204</v>
      </c>
    </row>
    <row r="173" spans="1:11" s="69" customFormat="1" ht="15">
      <c r="A173" s="213" t="s">
        <v>9</v>
      </c>
      <c r="B173" s="6">
        <f>B171/B170*100</f>
        <v>98.53095487932845</v>
      </c>
      <c r="C173" s="6">
        <f aca="true" t="shared" si="44" ref="C173:K173">C171/C170*100</f>
        <v>101.29637907912384</v>
      </c>
      <c r="D173" s="6">
        <f t="shared" si="44"/>
        <v>98.68995633187772</v>
      </c>
      <c r="E173" s="6">
        <f t="shared" si="44"/>
        <v>90.95652173913045</v>
      </c>
      <c r="F173" s="62">
        <f t="shared" si="44"/>
        <v>96.38611507370423</v>
      </c>
      <c r="G173" s="60">
        <f t="shared" si="44"/>
        <v>99.08069458631257</v>
      </c>
      <c r="H173" s="6">
        <f t="shared" si="44"/>
        <v>102.76880479926164</v>
      </c>
      <c r="I173" s="6">
        <f t="shared" si="44"/>
        <v>99.14893617021278</v>
      </c>
      <c r="J173" s="6">
        <f t="shared" si="44"/>
        <v>95.91651542649728</v>
      </c>
      <c r="K173" s="6">
        <f t="shared" si="44"/>
        <v>98.371335504886</v>
      </c>
    </row>
    <row r="174" spans="1:11" ht="14.25">
      <c r="A174" s="278" t="s">
        <v>159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</row>
    <row r="175" spans="1:11" ht="12.75">
      <c r="A175" s="76"/>
      <c r="B175" s="66"/>
      <c r="C175" s="66"/>
      <c r="D175" s="66"/>
      <c r="E175" s="66"/>
      <c r="F175" s="66"/>
      <c r="G175" s="66"/>
      <c r="H175" s="66"/>
      <c r="I175" s="66"/>
      <c r="J175" s="66"/>
      <c r="K175" s="66"/>
    </row>
    <row r="176" spans="1:11" ht="12.75">
      <c r="A176" s="76"/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1:11" ht="12.75">
      <c r="A177" s="76"/>
      <c r="B177" s="66"/>
      <c r="C177" s="66"/>
      <c r="D177" s="66"/>
      <c r="E177" s="66"/>
      <c r="F177" s="66"/>
      <c r="G177" s="66"/>
      <c r="H177" s="66"/>
      <c r="I177" s="66"/>
      <c r="J177" s="66"/>
      <c r="K177" s="66"/>
    </row>
    <row r="178" spans="1:11" ht="12.75">
      <c r="A178" s="76"/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1:11" ht="12.75">
      <c r="A179" s="76"/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1:11" ht="12.75">
      <c r="A180" s="76"/>
      <c r="B180" s="66"/>
      <c r="C180" s="66"/>
      <c r="D180" s="66"/>
      <c r="E180" s="66"/>
      <c r="F180" s="66"/>
      <c r="G180" s="66"/>
      <c r="H180" s="66"/>
      <c r="I180" s="66"/>
      <c r="J180" s="66"/>
      <c r="K180" s="66"/>
    </row>
    <row r="181" spans="1:11" ht="12.75">
      <c r="A181" s="76"/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1:11" ht="12.75">
      <c r="A182" s="76"/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3" spans="1:11" ht="12.75">
      <c r="A183" s="76"/>
      <c r="B183" s="66"/>
      <c r="C183" s="66"/>
      <c r="D183" s="66"/>
      <c r="E183" s="66"/>
      <c r="F183" s="66"/>
      <c r="G183" s="66"/>
      <c r="H183" s="66"/>
      <c r="I183" s="66"/>
      <c r="J183" s="66"/>
      <c r="K183" s="66"/>
    </row>
    <row r="184" spans="1:11" ht="12.75">
      <c r="A184" s="76"/>
      <c r="B184" s="66"/>
      <c r="C184" s="66"/>
      <c r="D184" s="66"/>
      <c r="E184" s="66"/>
      <c r="F184" s="66"/>
      <c r="G184" s="66"/>
      <c r="H184" s="66"/>
      <c r="I184" s="66"/>
      <c r="J184" s="66"/>
      <c r="K184" s="66"/>
    </row>
    <row r="185" spans="1:11" ht="12.75">
      <c r="A185" s="76"/>
      <c r="B185" s="66"/>
      <c r="C185" s="66"/>
      <c r="D185" s="66"/>
      <c r="E185" s="66"/>
      <c r="F185" s="66"/>
      <c r="G185" s="66"/>
      <c r="H185" s="66"/>
      <c r="I185" s="66"/>
      <c r="J185" s="66"/>
      <c r="K185" s="66"/>
    </row>
    <row r="186" spans="1:11" ht="12.75">
      <c r="A186" s="76"/>
      <c r="B186" s="66"/>
      <c r="C186" s="66"/>
      <c r="D186" s="66"/>
      <c r="E186" s="66"/>
      <c r="F186" s="66"/>
      <c r="G186" s="66"/>
      <c r="H186" s="66"/>
      <c r="I186" s="66"/>
      <c r="J186" s="66"/>
      <c r="K186" s="66"/>
    </row>
    <row r="187" spans="1:11" ht="12.75">
      <c r="A187" s="76"/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1:11" ht="12.75">
      <c r="A188" s="76"/>
      <c r="B188" s="66"/>
      <c r="C188" s="66"/>
      <c r="D188" s="66"/>
      <c r="E188" s="66"/>
      <c r="F188" s="66"/>
      <c r="G188" s="66"/>
      <c r="H188" s="66"/>
      <c r="I188" s="66"/>
      <c r="J188" s="66"/>
      <c r="K188" s="66"/>
    </row>
    <row r="189" spans="1:11" ht="12.75">
      <c r="A189" s="76"/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1:11" ht="12.75">
      <c r="A190" s="76"/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1:11" ht="12.75">
      <c r="A191" s="76"/>
      <c r="B191" s="66"/>
      <c r="C191" s="66"/>
      <c r="D191" s="66"/>
      <c r="E191" s="66"/>
      <c r="F191" s="66"/>
      <c r="G191" s="66"/>
      <c r="H191" s="66"/>
      <c r="I191" s="66"/>
      <c r="J191" s="66"/>
      <c r="K191" s="66"/>
    </row>
    <row r="192" spans="1:11" ht="12.75">
      <c r="A192" s="76"/>
      <c r="B192" s="66"/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12.75">
      <c r="A193" s="76"/>
      <c r="B193" s="66"/>
      <c r="C193" s="66"/>
      <c r="D193" s="66"/>
      <c r="E193" s="66"/>
      <c r="F193" s="66"/>
      <c r="G193" s="66"/>
      <c r="H193" s="66"/>
      <c r="I193" s="66"/>
      <c r="J193" s="66"/>
      <c r="K193" s="66"/>
    </row>
    <row r="194" spans="1:11" ht="12.75">
      <c r="A194" s="76"/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  <row r="195" spans="1:11" ht="12.75">
      <c r="A195" s="76"/>
      <c r="B195" s="66"/>
      <c r="C195" s="66"/>
      <c r="D195" s="66"/>
      <c r="E195" s="66"/>
      <c r="F195" s="66"/>
      <c r="G195" s="66"/>
      <c r="H195" s="66"/>
      <c r="I195" s="66"/>
      <c r="J195" s="66"/>
      <c r="K195" s="66"/>
    </row>
    <row r="196" spans="1:11" ht="12.75">
      <c r="A196" s="76"/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1:11" ht="12.75">
      <c r="A197" s="76"/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8" spans="1:11" ht="12.75">
      <c r="A198" s="76"/>
      <c r="B198" s="66"/>
      <c r="C198" s="66"/>
      <c r="D198" s="66"/>
      <c r="E198" s="66"/>
      <c r="F198" s="66"/>
      <c r="G198" s="66"/>
      <c r="H198" s="66"/>
      <c r="I198" s="66"/>
      <c r="J198" s="66"/>
      <c r="K198" s="66"/>
    </row>
    <row r="199" spans="1:11" ht="12.75">
      <c r="A199" s="76"/>
      <c r="B199" s="66"/>
      <c r="C199" s="66"/>
      <c r="D199" s="66"/>
      <c r="E199" s="66"/>
      <c r="F199" s="66"/>
      <c r="G199" s="66"/>
      <c r="H199" s="66"/>
      <c r="I199" s="66"/>
      <c r="J199" s="66"/>
      <c r="K199" s="66"/>
    </row>
    <row r="200" spans="1:11" ht="12.75">
      <c r="A200" s="76"/>
      <c r="B200" s="66"/>
      <c r="C200" s="66"/>
      <c r="D200" s="66"/>
      <c r="E200" s="66"/>
      <c r="F200" s="66"/>
      <c r="G200" s="66"/>
      <c r="H200" s="66"/>
      <c r="I200" s="66"/>
      <c r="J200" s="66"/>
      <c r="K200" s="66"/>
    </row>
  </sheetData>
  <sheetProtection/>
  <mergeCells count="15">
    <mergeCell ref="A168:K168"/>
    <mergeCell ref="G157:K161"/>
    <mergeCell ref="G103:K107"/>
    <mergeCell ref="A7:K7"/>
    <mergeCell ref="A32:K32"/>
    <mergeCell ref="A2:K2"/>
    <mergeCell ref="A5:A6"/>
    <mergeCell ref="B5:F5"/>
    <mergeCell ref="G5:K5"/>
    <mergeCell ref="A3:K3"/>
    <mergeCell ref="G109:K113"/>
    <mergeCell ref="A87:A88"/>
    <mergeCell ref="B87:F87"/>
    <mergeCell ref="G87:K87"/>
    <mergeCell ref="A89:K89"/>
  </mergeCells>
  <printOptions horizontalCentered="1"/>
  <pageMargins left="0.984251968503937" right="0.5905511811023623" top="0.21" bottom="0.22" header="0.2" footer="0.2"/>
  <pageSetup fitToHeight="2" horizontalDpi="600" verticalDpi="600" orientation="portrait" paperSize="9" scale="64" r:id="rId1"/>
  <rowBreaks count="1" manualBreakCount="1">
    <brk id="86" max="10" man="1"/>
  </rowBreaks>
  <ignoredErrors>
    <ignoredError sqref="D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222"/>
  <sheetViews>
    <sheetView view="pageBreakPreview" zoomScale="120" zoomScaleSheetLayoutView="120" zoomScalePageLayoutView="0" workbookViewId="0" topLeftCell="A1">
      <pane ySplit="6" topLeftCell="BM7" activePane="bottomLeft" state="frozen"/>
      <selection pane="topLeft" activeCell="A1" sqref="A1:IV16384"/>
      <selection pane="bottomLeft" activeCell="A1" sqref="A1"/>
    </sheetView>
  </sheetViews>
  <sheetFormatPr defaultColWidth="9.00390625" defaultRowHeight="12.75"/>
  <cols>
    <col min="1" max="1" width="22.00390625" style="77" customWidth="1"/>
    <col min="2" max="2" width="10.00390625" style="65" bestFit="1" customWidth="1"/>
    <col min="3" max="3" width="11.00390625" style="65" bestFit="1" customWidth="1"/>
    <col min="4" max="4" width="8.25390625" style="65" customWidth="1"/>
    <col min="5" max="5" width="12.25390625" style="65" bestFit="1" customWidth="1"/>
    <col min="6" max="6" width="8.75390625" style="65" customWidth="1"/>
    <col min="7" max="7" width="10.00390625" style="65" bestFit="1" customWidth="1"/>
    <col min="8" max="8" width="11.00390625" style="65" bestFit="1" customWidth="1"/>
    <col min="9" max="9" width="8.625" style="65" customWidth="1"/>
    <col min="10" max="10" width="12.25390625" style="65" bestFit="1" customWidth="1"/>
    <col min="11" max="11" width="9.375" style="65" customWidth="1"/>
    <col min="12" max="16384" width="9.125" style="65" customWidth="1"/>
  </cols>
  <sheetData>
    <row r="1" spans="1:12" ht="18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271">
        <v>4</v>
      </c>
      <c r="L1" s="66"/>
    </row>
    <row r="2" spans="1:12" ht="18">
      <c r="A2" s="328" t="s">
        <v>70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66"/>
    </row>
    <row r="3" spans="1:12" ht="18">
      <c r="A3" s="328" t="s">
        <v>158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60"/>
    </row>
    <row r="4" spans="1:12" ht="12.75">
      <c r="A4" s="194"/>
      <c r="B4" s="195"/>
      <c r="C4" s="195"/>
      <c r="D4" s="195"/>
      <c r="E4" s="195"/>
      <c r="F4" s="195"/>
      <c r="G4" s="195"/>
      <c r="H4" s="195"/>
      <c r="I4" s="195"/>
      <c r="J4" s="370" t="s">
        <v>133</v>
      </c>
      <c r="K4" s="370"/>
      <c r="L4" s="261"/>
    </row>
    <row r="5" spans="1:12" ht="15.75">
      <c r="A5" s="323" t="s">
        <v>0</v>
      </c>
      <c r="B5" s="324" t="s">
        <v>2</v>
      </c>
      <c r="C5" s="324"/>
      <c r="D5" s="324"/>
      <c r="E5" s="324"/>
      <c r="F5" s="325"/>
      <c r="G5" s="326" t="s">
        <v>1</v>
      </c>
      <c r="H5" s="324"/>
      <c r="I5" s="324"/>
      <c r="J5" s="324"/>
      <c r="K5" s="324"/>
      <c r="L5" s="66"/>
    </row>
    <row r="6" spans="1:12" ht="15.75">
      <c r="A6" s="323"/>
      <c r="B6" s="197" t="s">
        <v>48</v>
      </c>
      <c r="C6" s="197" t="s">
        <v>49</v>
      </c>
      <c r="D6" s="197" t="s">
        <v>59</v>
      </c>
      <c r="E6" s="197" t="s">
        <v>50</v>
      </c>
      <c r="F6" s="198" t="s">
        <v>53</v>
      </c>
      <c r="G6" s="199" t="s">
        <v>48</v>
      </c>
      <c r="H6" s="197" t="s">
        <v>49</v>
      </c>
      <c r="I6" s="197" t="s">
        <v>59</v>
      </c>
      <c r="J6" s="197" t="s">
        <v>50</v>
      </c>
      <c r="K6" s="197" t="s">
        <v>53</v>
      </c>
      <c r="L6" s="66"/>
    </row>
    <row r="7" spans="1:12" ht="15">
      <c r="A7" s="369" t="s">
        <v>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66"/>
    </row>
    <row r="8" spans="1:12" s="68" customFormat="1" ht="15.75">
      <c r="A8" s="200" t="s">
        <v>12</v>
      </c>
      <c r="B8" s="201"/>
      <c r="C8" s="201"/>
      <c r="D8" s="201"/>
      <c r="E8" s="201"/>
      <c r="F8" s="202"/>
      <c r="G8" s="203"/>
      <c r="H8" s="201"/>
      <c r="I8" s="201"/>
      <c r="J8" s="201"/>
      <c r="K8" s="201"/>
      <c r="L8" s="262"/>
    </row>
    <row r="9" spans="1:12" s="70" customFormat="1" ht="15" customHeight="1">
      <c r="A9" s="204">
        <v>42003</v>
      </c>
      <c r="B9" s="8">
        <v>10.34</v>
      </c>
      <c r="C9" s="8">
        <v>21.16</v>
      </c>
      <c r="D9" s="8">
        <v>59.45</v>
      </c>
      <c r="E9" s="8">
        <v>76.5</v>
      </c>
      <c r="F9" s="61">
        <v>14.45</v>
      </c>
      <c r="G9" s="59">
        <v>8.5</v>
      </c>
      <c r="H9" s="8">
        <v>27</v>
      </c>
      <c r="I9" s="8">
        <v>31</v>
      </c>
      <c r="J9" s="8">
        <v>63</v>
      </c>
      <c r="K9" s="8">
        <v>16.25</v>
      </c>
      <c r="L9" s="75"/>
    </row>
    <row r="10" spans="1:12" s="71" customFormat="1" ht="15" customHeight="1">
      <c r="A10" s="205">
        <v>42246</v>
      </c>
      <c r="B10" s="8">
        <v>15.21</v>
      </c>
      <c r="C10" s="8">
        <v>28.25</v>
      </c>
      <c r="D10" s="8">
        <v>68.7</v>
      </c>
      <c r="E10" s="8">
        <v>82.92</v>
      </c>
      <c r="F10" s="61">
        <v>15.7</v>
      </c>
      <c r="G10" s="59">
        <v>7</v>
      </c>
      <c r="H10" s="8">
        <v>25</v>
      </c>
      <c r="I10" s="8">
        <v>23</v>
      </c>
      <c r="J10" s="8">
        <v>73.5</v>
      </c>
      <c r="K10" s="8">
        <v>17.2</v>
      </c>
      <c r="L10" s="264"/>
    </row>
    <row r="11" spans="1:12" s="71" customFormat="1" ht="15" customHeight="1">
      <c r="A11" s="205">
        <v>42277</v>
      </c>
      <c r="B11" s="8">
        <v>15.21</v>
      </c>
      <c r="C11" s="8">
        <v>28.25</v>
      </c>
      <c r="D11" s="8">
        <v>69.5</v>
      </c>
      <c r="E11" s="8">
        <v>85.29</v>
      </c>
      <c r="F11" s="61">
        <v>18.4</v>
      </c>
      <c r="G11" s="59">
        <v>8</v>
      </c>
      <c r="H11" s="8">
        <v>27</v>
      </c>
      <c r="I11" s="8">
        <v>29</v>
      </c>
      <c r="J11" s="8">
        <v>73.5</v>
      </c>
      <c r="K11" s="8">
        <v>20</v>
      </c>
      <c r="L11" s="264"/>
    </row>
    <row r="12" spans="1:12" s="69" customFormat="1" ht="15" customHeight="1">
      <c r="A12" s="204" t="s">
        <v>66</v>
      </c>
      <c r="B12" s="22">
        <f>B11/B9*100</f>
        <v>147.09864603481626</v>
      </c>
      <c r="C12" s="22">
        <f>C11/C9*100</f>
        <v>133.50661625708884</v>
      </c>
      <c r="D12" s="22">
        <f aca="true" t="shared" si="0" ref="D12:K12">D11/D9*100</f>
        <v>116.9049621530698</v>
      </c>
      <c r="E12" s="22">
        <f t="shared" si="0"/>
        <v>111.49019607843138</v>
      </c>
      <c r="F12" s="58">
        <f t="shared" si="0"/>
        <v>127.33564013840831</v>
      </c>
      <c r="G12" s="57">
        <f t="shared" si="0"/>
        <v>94.11764705882352</v>
      </c>
      <c r="H12" s="22">
        <f t="shared" si="0"/>
        <v>100</v>
      </c>
      <c r="I12" s="22">
        <f t="shared" si="0"/>
        <v>93.54838709677419</v>
      </c>
      <c r="J12" s="22">
        <f t="shared" si="0"/>
        <v>116.66666666666667</v>
      </c>
      <c r="K12" s="22">
        <f t="shared" si="0"/>
        <v>123.07692307692308</v>
      </c>
      <c r="L12" s="75"/>
    </row>
    <row r="13" spans="1:12" s="69" customFormat="1" ht="15" customHeight="1">
      <c r="A13" s="206" t="s">
        <v>9</v>
      </c>
      <c r="B13" s="6">
        <f aca="true" t="shared" si="1" ref="B13:J13">B11/B10*100</f>
        <v>100</v>
      </c>
      <c r="C13" s="6">
        <f t="shared" si="1"/>
        <v>100</v>
      </c>
      <c r="D13" s="6">
        <f t="shared" si="1"/>
        <v>101.16448326055311</v>
      </c>
      <c r="E13" s="6">
        <f t="shared" si="1"/>
        <v>102.85817655571637</v>
      </c>
      <c r="F13" s="62">
        <f>F11/F10*100</f>
        <v>117.19745222929936</v>
      </c>
      <c r="G13" s="60">
        <f t="shared" si="1"/>
        <v>114.28571428571428</v>
      </c>
      <c r="H13" s="6">
        <f t="shared" si="1"/>
        <v>108</v>
      </c>
      <c r="I13" s="22">
        <f>I11/I10*100</f>
        <v>126.08695652173914</v>
      </c>
      <c r="J13" s="6">
        <f t="shared" si="1"/>
        <v>100</v>
      </c>
      <c r="K13" s="6">
        <f>K11/K10*100</f>
        <v>116.27906976744187</v>
      </c>
      <c r="L13" s="75"/>
    </row>
    <row r="14" spans="1:12" s="265" customFormat="1" ht="15.75">
      <c r="A14" s="200" t="s">
        <v>13</v>
      </c>
      <c r="B14" s="207"/>
      <c r="C14" s="207"/>
      <c r="D14" s="207"/>
      <c r="E14" s="207"/>
      <c r="F14" s="208"/>
      <c r="G14" s="209"/>
      <c r="H14" s="207"/>
      <c r="I14" s="207"/>
      <c r="J14" s="207"/>
      <c r="K14" s="207"/>
      <c r="L14" s="262"/>
    </row>
    <row r="15" spans="1:12" s="266" customFormat="1" ht="15" customHeight="1">
      <c r="A15" s="210">
        <f>A9</f>
        <v>42003</v>
      </c>
      <c r="B15" s="8">
        <v>8.29</v>
      </c>
      <c r="C15" s="8">
        <v>18.54</v>
      </c>
      <c r="D15" s="8">
        <v>56.45</v>
      </c>
      <c r="E15" s="8">
        <v>47.43</v>
      </c>
      <c r="F15" s="61">
        <v>14.9</v>
      </c>
      <c r="G15" s="59">
        <v>10</v>
      </c>
      <c r="H15" s="8">
        <v>19.25</v>
      </c>
      <c r="I15" s="8">
        <v>32.5</v>
      </c>
      <c r="J15" s="8">
        <v>47.5</v>
      </c>
      <c r="K15" s="8">
        <v>16.75</v>
      </c>
      <c r="L15" s="75"/>
    </row>
    <row r="16" spans="1:12" s="266" customFormat="1" ht="15" customHeight="1">
      <c r="A16" s="214">
        <f>A10</f>
        <v>42246</v>
      </c>
      <c r="B16" s="8">
        <v>11.64</v>
      </c>
      <c r="C16" s="8">
        <v>29.14</v>
      </c>
      <c r="D16" s="8">
        <v>63.8</v>
      </c>
      <c r="E16" s="8">
        <v>70</v>
      </c>
      <c r="F16" s="61">
        <v>17.11</v>
      </c>
      <c r="G16" s="59">
        <v>10.5</v>
      </c>
      <c r="H16" s="8">
        <v>27.34</v>
      </c>
      <c r="I16" s="8">
        <v>31.5</v>
      </c>
      <c r="J16" s="8">
        <v>47.5</v>
      </c>
      <c r="K16" s="8">
        <v>16.75</v>
      </c>
      <c r="L16" s="75"/>
    </row>
    <row r="17" spans="1:12" s="266" customFormat="1" ht="15" customHeight="1">
      <c r="A17" s="214">
        <f>A11</f>
        <v>42277</v>
      </c>
      <c r="B17" s="8">
        <v>12.74</v>
      </c>
      <c r="C17" s="8">
        <v>24.39</v>
      </c>
      <c r="D17" s="8">
        <v>59.77</v>
      </c>
      <c r="E17" s="8">
        <v>68.75</v>
      </c>
      <c r="F17" s="61">
        <v>17.79</v>
      </c>
      <c r="G17" s="59">
        <v>11.65</v>
      </c>
      <c r="H17" s="8">
        <v>27.85</v>
      </c>
      <c r="I17" s="8">
        <v>32.5</v>
      </c>
      <c r="J17" s="8">
        <v>52.5</v>
      </c>
      <c r="K17" s="8">
        <v>19.25</v>
      </c>
      <c r="L17" s="75"/>
    </row>
    <row r="18" spans="1:12" s="266" customFormat="1" ht="15" customHeight="1">
      <c r="A18" s="204" t="s">
        <v>66</v>
      </c>
      <c r="B18" s="22">
        <f aca="true" t="shared" si="2" ref="B18:K18">B17/B15*100</f>
        <v>153.67913148371534</v>
      </c>
      <c r="C18" s="22">
        <f t="shared" si="2"/>
        <v>131.55339805825244</v>
      </c>
      <c r="D18" s="22">
        <f t="shared" si="2"/>
        <v>105.88131089459698</v>
      </c>
      <c r="E18" s="22">
        <f t="shared" si="2"/>
        <v>144.95045329959942</v>
      </c>
      <c r="F18" s="58">
        <f t="shared" si="2"/>
        <v>119.39597315436241</v>
      </c>
      <c r="G18" s="57">
        <f t="shared" si="2"/>
        <v>116.5</v>
      </c>
      <c r="H18" s="22">
        <f t="shared" si="2"/>
        <v>144.6753246753247</v>
      </c>
      <c r="I18" s="22">
        <f t="shared" si="2"/>
        <v>100</v>
      </c>
      <c r="J18" s="22">
        <f t="shared" si="2"/>
        <v>110.5263157894737</v>
      </c>
      <c r="K18" s="22">
        <f t="shared" si="2"/>
        <v>114.92537313432835</v>
      </c>
      <c r="L18" s="75"/>
    </row>
    <row r="19" spans="1:12" s="266" customFormat="1" ht="15" customHeight="1">
      <c r="A19" s="206" t="s">
        <v>9</v>
      </c>
      <c r="B19" s="6">
        <f aca="true" t="shared" si="3" ref="B19:K19">B17/B16*100</f>
        <v>109.45017182130583</v>
      </c>
      <c r="C19" s="6">
        <f t="shared" si="3"/>
        <v>83.69938229238161</v>
      </c>
      <c r="D19" s="6">
        <f t="shared" si="3"/>
        <v>93.68338557993732</v>
      </c>
      <c r="E19" s="6">
        <f t="shared" si="3"/>
        <v>98.21428571428571</v>
      </c>
      <c r="F19" s="62">
        <f t="shared" si="3"/>
        <v>103.97428404441847</v>
      </c>
      <c r="G19" s="60">
        <f t="shared" si="3"/>
        <v>110.95238095238096</v>
      </c>
      <c r="H19" s="6">
        <f t="shared" si="3"/>
        <v>101.865398683248</v>
      </c>
      <c r="I19" s="6">
        <f t="shared" si="3"/>
        <v>103.17460317460319</v>
      </c>
      <c r="J19" s="6">
        <f t="shared" si="3"/>
        <v>110.5263157894737</v>
      </c>
      <c r="K19" s="6">
        <f t="shared" si="3"/>
        <v>114.92537313432835</v>
      </c>
      <c r="L19" s="75"/>
    </row>
    <row r="20" spans="1:12" s="68" customFormat="1" ht="15.75">
      <c r="A20" s="200" t="s">
        <v>14</v>
      </c>
      <c r="B20" s="207"/>
      <c r="C20" s="207"/>
      <c r="D20" s="207"/>
      <c r="E20" s="207"/>
      <c r="F20" s="208"/>
      <c r="G20" s="209"/>
      <c r="H20" s="207"/>
      <c r="I20" s="207"/>
      <c r="J20" s="207"/>
      <c r="K20" s="207"/>
      <c r="L20" s="262"/>
    </row>
    <row r="21" spans="1:12" s="69" customFormat="1" ht="15" customHeight="1">
      <c r="A21" s="210">
        <f>A15</f>
        <v>42003</v>
      </c>
      <c r="B21" s="8">
        <v>9.3</v>
      </c>
      <c r="C21" s="8">
        <v>23.45</v>
      </c>
      <c r="D21" s="8">
        <v>41.75</v>
      </c>
      <c r="E21" s="8">
        <v>67.5</v>
      </c>
      <c r="F21" s="61">
        <v>15.75</v>
      </c>
      <c r="G21" s="59">
        <v>7.3</v>
      </c>
      <c r="H21" s="8">
        <v>29</v>
      </c>
      <c r="I21" s="8">
        <v>27</v>
      </c>
      <c r="J21" s="8">
        <v>75</v>
      </c>
      <c r="K21" s="8">
        <v>16</v>
      </c>
      <c r="L21" s="75"/>
    </row>
    <row r="22" spans="1:12" s="69" customFormat="1" ht="15" customHeight="1">
      <c r="A22" s="214">
        <f>A16</f>
        <v>42246</v>
      </c>
      <c r="B22" s="8">
        <v>9.45</v>
      </c>
      <c r="C22" s="8">
        <v>25.3</v>
      </c>
      <c r="D22" s="8">
        <v>44.25</v>
      </c>
      <c r="E22" s="8">
        <v>67.5</v>
      </c>
      <c r="F22" s="61">
        <v>17.1</v>
      </c>
      <c r="G22" s="59">
        <v>8.6</v>
      </c>
      <c r="H22" s="8">
        <v>33</v>
      </c>
      <c r="I22" s="8">
        <v>30</v>
      </c>
      <c r="J22" s="8">
        <v>80</v>
      </c>
      <c r="K22" s="8">
        <v>17.25</v>
      </c>
      <c r="L22" s="75"/>
    </row>
    <row r="23" spans="1:12" s="69" customFormat="1" ht="15" customHeight="1">
      <c r="A23" s="214">
        <f>A17</f>
        <v>42277</v>
      </c>
      <c r="B23" s="8">
        <v>9.52</v>
      </c>
      <c r="C23" s="8">
        <v>25.3</v>
      </c>
      <c r="D23" s="8">
        <v>44.25</v>
      </c>
      <c r="E23" s="8">
        <v>67.5</v>
      </c>
      <c r="F23" s="61">
        <v>19.2</v>
      </c>
      <c r="G23" s="59">
        <v>9</v>
      </c>
      <c r="H23" s="8">
        <v>35</v>
      </c>
      <c r="I23" s="8">
        <v>33</v>
      </c>
      <c r="J23" s="8">
        <v>80</v>
      </c>
      <c r="K23" s="8">
        <v>21.7</v>
      </c>
      <c r="L23" s="75"/>
    </row>
    <row r="24" spans="1:12" s="69" customFormat="1" ht="15" customHeight="1">
      <c r="A24" s="211" t="s">
        <v>66</v>
      </c>
      <c r="B24" s="22">
        <f>B23/B21*100</f>
        <v>102.36559139784944</v>
      </c>
      <c r="C24" s="22">
        <f aca="true" t="shared" si="4" ref="C24:K24">C23/C21*100</f>
        <v>107.88912579957358</v>
      </c>
      <c r="D24" s="22">
        <f t="shared" si="4"/>
        <v>105.98802395209582</v>
      </c>
      <c r="E24" s="22">
        <f t="shared" si="4"/>
        <v>100</v>
      </c>
      <c r="F24" s="58">
        <f t="shared" si="4"/>
        <v>121.9047619047619</v>
      </c>
      <c r="G24" s="57">
        <f t="shared" si="4"/>
        <v>123.28767123287672</v>
      </c>
      <c r="H24" s="22">
        <f t="shared" si="4"/>
        <v>120.6896551724138</v>
      </c>
      <c r="I24" s="22">
        <f t="shared" si="4"/>
        <v>122.22222222222223</v>
      </c>
      <c r="J24" s="22">
        <f t="shared" si="4"/>
        <v>106.66666666666667</v>
      </c>
      <c r="K24" s="22">
        <f t="shared" si="4"/>
        <v>135.625</v>
      </c>
      <c r="L24" s="75"/>
    </row>
    <row r="25" spans="1:12" s="69" customFormat="1" ht="15" customHeight="1">
      <c r="A25" s="206" t="s">
        <v>9</v>
      </c>
      <c r="B25" s="6">
        <f aca="true" t="shared" si="5" ref="B25:K25">B23/B22*100</f>
        <v>100.74074074074075</v>
      </c>
      <c r="C25" s="6">
        <f t="shared" si="5"/>
        <v>100</v>
      </c>
      <c r="D25" s="6">
        <f t="shared" si="5"/>
        <v>100</v>
      </c>
      <c r="E25" s="6">
        <f t="shared" si="5"/>
        <v>100</v>
      </c>
      <c r="F25" s="62">
        <f t="shared" si="5"/>
        <v>112.28070175438596</v>
      </c>
      <c r="G25" s="60">
        <f t="shared" si="5"/>
        <v>104.65116279069768</v>
      </c>
      <c r="H25" s="6">
        <f t="shared" si="5"/>
        <v>106.06060606060606</v>
      </c>
      <c r="I25" s="6">
        <f t="shared" si="5"/>
        <v>110.00000000000001</v>
      </c>
      <c r="J25" s="6">
        <f t="shared" si="5"/>
        <v>100</v>
      </c>
      <c r="K25" s="6">
        <f t="shared" si="5"/>
        <v>125.79710144927536</v>
      </c>
      <c r="L25" s="75"/>
    </row>
    <row r="26" spans="1:12" s="68" customFormat="1" ht="15.75">
      <c r="A26" s="200" t="s">
        <v>152</v>
      </c>
      <c r="B26" s="207"/>
      <c r="C26" s="207"/>
      <c r="D26" s="207"/>
      <c r="E26" s="207"/>
      <c r="F26" s="208"/>
      <c r="G26" s="209"/>
      <c r="H26" s="207"/>
      <c r="I26" s="207"/>
      <c r="J26" s="207"/>
      <c r="K26" s="207"/>
      <c r="L26" s="262"/>
    </row>
    <row r="27" spans="1:12" s="69" customFormat="1" ht="15" customHeight="1">
      <c r="A27" s="210">
        <f>A21</f>
        <v>42003</v>
      </c>
      <c r="B27" s="8"/>
      <c r="C27" s="8"/>
      <c r="D27" s="8"/>
      <c r="E27" s="8"/>
      <c r="F27" s="61"/>
      <c r="G27" s="59"/>
      <c r="H27" s="8"/>
      <c r="I27" s="8"/>
      <c r="J27" s="8"/>
      <c r="K27" s="8"/>
      <c r="L27" s="75"/>
    </row>
    <row r="28" spans="1:12" s="69" customFormat="1" ht="15" customHeight="1">
      <c r="A28" s="214">
        <f>A22</f>
        <v>42246</v>
      </c>
      <c r="B28" s="8">
        <v>11.13</v>
      </c>
      <c r="C28" s="8"/>
      <c r="D28" s="8"/>
      <c r="E28" s="8">
        <v>73.37</v>
      </c>
      <c r="F28" s="61">
        <v>12.57</v>
      </c>
      <c r="G28" s="59">
        <v>7.35</v>
      </c>
      <c r="H28" s="8">
        <v>24</v>
      </c>
      <c r="I28" s="8">
        <v>23</v>
      </c>
      <c r="J28" s="8"/>
      <c r="K28" s="8">
        <v>14</v>
      </c>
      <c r="L28" s="75"/>
    </row>
    <row r="29" spans="1:12" s="69" customFormat="1" ht="15" customHeight="1">
      <c r="A29" s="214">
        <f>A23</f>
        <v>42277</v>
      </c>
      <c r="B29" s="8">
        <v>11.13</v>
      </c>
      <c r="C29" s="8"/>
      <c r="D29" s="8"/>
      <c r="E29" s="8">
        <v>73.37</v>
      </c>
      <c r="F29" s="61">
        <v>17.5</v>
      </c>
      <c r="G29" s="59">
        <v>7.35</v>
      </c>
      <c r="H29" s="8">
        <v>24</v>
      </c>
      <c r="I29" s="8">
        <v>23</v>
      </c>
      <c r="J29" s="8"/>
      <c r="K29" s="8">
        <v>17.5</v>
      </c>
      <c r="L29" s="75"/>
    </row>
    <row r="30" spans="1:12" s="69" customFormat="1" ht="15" customHeight="1">
      <c r="A30" s="211" t="s">
        <v>66</v>
      </c>
      <c r="B30" s="22"/>
      <c r="C30" s="22"/>
      <c r="D30" s="22"/>
      <c r="E30" s="22"/>
      <c r="F30" s="58"/>
      <c r="G30" s="57"/>
      <c r="H30" s="22"/>
      <c r="I30" s="22"/>
      <c r="J30" s="22"/>
      <c r="K30" s="22"/>
      <c r="L30" s="75"/>
    </row>
    <row r="31" spans="1:12" s="69" customFormat="1" ht="15" customHeight="1">
      <c r="A31" s="206" t="s">
        <v>9</v>
      </c>
      <c r="B31" s="6">
        <f>B29/B28*100</f>
        <v>100</v>
      </c>
      <c r="C31" s="6"/>
      <c r="D31" s="6"/>
      <c r="E31" s="6">
        <f aca="true" t="shared" si="6" ref="E31:K31">E29/E28*100</f>
        <v>100</v>
      </c>
      <c r="F31" s="62">
        <f t="shared" si="6"/>
        <v>139.2203659506762</v>
      </c>
      <c r="G31" s="60">
        <f t="shared" si="6"/>
        <v>100</v>
      </c>
      <c r="H31" s="6">
        <f t="shared" si="6"/>
        <v>100</v>
      </c>
      <c r="I31" s="6">
        <f t="shared" si="6"/>
        <v>100</v>
      </c>
      <c r="J31" s="6"/>
      <c r="K31" s="6">
        <f t="shared" si="6"/>
        <v>125</v>
      </c>
      <c r="L31" s="75"/>
    </row>
    <row r="32" spans="1:12" s="69" customFormat="1" ht="15">
      <c r="A32" s="327" t="s">
        <v>10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75"/>
    </row>
    <row r="33" spans="1:12" s="68" customFormat="1" ht="15.75">
      <c r="A33" s="200" t="s">
        <v>15</v>
      </c>
      <c r="B33" s="201"/>
      <c r="C33" s="201"/>
      <c r="D33" s="201"/>
      <c r="E33" s="201"/>
      <c r="F33" s="202"/>
      <c r="G33" s="203"/>
      <c r="H33" s="201"/>
      <c r="I33" s="201"/>
      <c r="J33" s="201"/>
      <c r="K33" s="201"/>
      <c r="L33" s="262"/>
    </row>
    <row r="34" spans="1:12" s="69" customFormat="1" ht="15" customHeight="1">
      <c r="A34" s="210">
        <f>A21</f>
        <v>42003</v>
      </c>
      <c r="B34" s="8">
        <v>10.3</v>
      </c>
      <c r="C34" s="8">
        <v>23.92</v>
      </c>
      <c r="D34" s="8"/>
      <c r="E34" s="8">
        <v>71.2</v>
      </c>
      <c r="F34" s="61">
        <v>16.34</v>
      </c>
      <c r="G34" s="59">
        <v>9</v>
      </c>
      <c r="H34" s="8">
        <v>28</v>
      </c>
      <c r="I34" s="8">
        <v>31.5</v>
      </c>
      <c r="J34" s="8">
        <v>67.5</v>
      </c>
      <c r="K34" s="8">
        <v>16</v>
      </c>
      <c r="L34" s="75"/>
    </row>
    <row r="35" spans="1:12" s="69" customFormat="1" ht="15" customHeight="1">
      <c r="A35" s="214">
        <f>A22</f>
        <v>42246</v>
      </c>
      <c r="B35" s="8">
        <v>11.31</v>
      </c>
      <c r="C35" s="8">
        <v>27.58</v>
      </c>
      <c r="D35" s="8"/>
      <c r="E35" s="8">
        <v>82.7</v>
      </c>
      <c r="F35" s="61">
        <v>15.12</v>
      </c>
      <c r="G35" s="59">
        <v>6.7</v>
      </c>
      <c r="H35" s="8">
        <v>28</v>
      </c>
      <c r="I35" s="8">
        <v>29.5</v>
      </c>
      <c r="J35" s="8">
        <v>70</v>
      </c>
      <c r="K35" s="8">
        <v>14</v>
      </c>
      <c r="L35" s="75"/>
    </row>
    <row r="36" spans="1:12" s="69" customFormat="1" ht="15" customHeight="1">
      <c r="A36" s="214">
        <f>A23</f>
        <v>42277</v>
      </c>
      <c r="B36" s="8">
        <v>12.48</v>
      </c>
      <c r="C36" s="8">
        <v>29.23</v>
      </c>
      <c r="D36" s="8"/>
      <c r="E36" s="8">
        <v>84.2</v>
      </c>
      <c r="F36" s="61">
        <v>17.35</v>
      </c>
      <c r="G36" s="59">
        <v>6.8</v>
      </c>
      <c r="H36" s="8">
        <v>29</v>
      </c>
      <c r="I36" s="8">
        <v>30</v>
      </c>
      <c r="J36" s="8">
        <v>71</v>
      </c>
      <c r="K36" s="8">
        <v>17.25</v>
      </c>
      <c r="L36" s="75"/>
    </row>
    <row r="37" spans="1:12" s="69" customFormat="1" ht="15" customHeight="1">
      <c r="A37" s="210" t="s">
        <v>66</v>
      </c>
      <c r="B37" s="22">
        <f aca="true" t="shared" si="7" ref="B37:K37">B36/B34*100</f>
        <v>121.16504854368932</v>
      </c>
      <c r="C37" s="22">
        <f t="shared" si="7"/>
        <v>122.19899665551839</v>
      </c>
      <c r="D37" s="22"/>
      <c r="E37" s="22">
        <f t="shared" si="7"/>
        <v>118.25842696629213</v>
      </c>
      <c r="F37" s="58">
        <f t="shared" si="7"/>
        <v>106.18115055079559</v>
      </c>
      <c r="G37" s="57">
        <f t="shared" si="7"/>
        <v>75.55555555555556</v>
      </c>
      <c r="H37" s="22">
        <f t="shared" si="7"/>
        <v>103.57142857142858</v>
      </c>
      <c r="I37" s="22">
        <f t="shared" si="7"/>
        <v>95.23809523809523</v>
      </c>
      <c r="J37" s="22">
        <f t="shared" si="7"/>
        <v>105.18518518518518</v>
      </c>
      <c r="K37" s="22">
        <f t="shared" si="7"/>
        <v>107.8125</v>
      </c>
      <c r="L37" s="75"/>
    </row>
    <row r="38" spans="1:12" s="69" customFormat="1" ht="15" customHeight="1">
      <c r="A38" s="213" t="s">
        <v>9</v>
      </c>
      <c r="B38" s="6">
        <f aca="true" t="shared" si="8" ref="B38:I38">B36/B35*100</f>
        <v>110.34482758620689</v>
      </c>
      <c r="C38" s="6">
        <f t="shared" si="8"/>
        <v>105.98259608411892</v>
      </c>
      <c r="D38" s="6"/>
      <c r="E38" s="6">
        <f t="shared" si="8"/>
        <v>101.81378476420797</v>
      </c>
      <c r="F38" s="62">
        <f t="shared" si="8"/>
        <v>114.74867724867725</v>
      </c>
      <c r="G38" s="60">
        <f t="shared" si="8"/>
        <v>101.49253731343283</v>
      </c>
      <c r="H38" s="6">
        <f t="shared" si="8"/>
        <v>103.57142857142858</v>
      </c>
      <c r="I38" s="6">
        <f t="shared" si="8"/>
        <v>101.69491525423729</v>
      </c>
      <c r="J38" s="6">
        <f>J36/J35*100</f>
        <v>101.42857142857142</v>
      </c>
      <c r="K38" s="6">
        <f>K36/K35*100</f>
        <v>123.21428571428572</v>
      </c>
      <c r="L38" s="75"/>
    </row>
    <row r="39" spans="1:12" s="68" customFormat="1" ht="15.75">
      <c r="A39" s="200" t="s">
        <v>16</v>
      </c>
      <c r="B39" s="201"/>
      <c r="C39" s="201"/>
      <c r="D39" s="201"/>
      <c r="E39" s="201"/>
      <c r="F39" s="202"/>
      <c r="G39" s="203"/>
      <c r="H39" s="201"/>
      <c r="I39" s="201"/>
      <c r="J39" s="201"/>
      <c r="K39" s="201"/>
      <c r="L39" s="262"/>
    </row>
    <row r="40" spans="1:12" s="69" customFormat="1" ht="15" customHeight="1">
      <c r="A40" s="210">
        <f>A34</f>
        <v>42003</v>
      </c>
      <c r="B40" s="8">
        <v>10.3</v>
      </c>
      <c r="C40" s="8">
        <v>24.5</v>
      </c>
      <c r="D40" s="8">
        <v>32.4</v>
      </c>
      <c r="E40" s="8">
        <v>70</v>
      </c>
      <c r="F40" s="61">
        <v>16.5</v>
      </c>
      <c r="G40" s="59">
        <v>8.5</v>
      </c>
      <c r="H40" s="8">
        <v>24</v>
      </c>
      <c r="I40" s="8">
        <v>35</v>
      </c>
      <c r="J40" s="8">
        <v>64.5</v>
      </c>
      <c r="K40" s="8">
        <v>16</v>
      </c>
      <c r="L40" s="75"/>
    </row>
    <row r="41" spans="1:12" s="69" customFormat="1" ht="15" customHeight="1">
      <c r="A41" s="214">
        <f>A35</f>
        <v>42246</v>
      </c>
      <c r="B41" s="8">
        <v>11.02</v>
      </c>
      <c r="C41" s="8">
        <v>24.3</v>
      </c>
      <c r="D41" s="8">
        <v>38.5</v>
      </c>
      <c r="E41" s="8">
        <v>70</v>
      </c>
      <c r="F41" s="61">
        <v>15.22</v>
      </c>
      <c r="G41" s="59">
        <v>9</v>
      </c>
      <c r="H41" s="8">
        <v>29</v>
      </c>
      <c r="I41" s="8">
        <v>39</v>
      </c>
      <c r="J41" s="8">
        <v>72.5</v>
      </c>
      <c r="K41" s="8">
        <v>17</v>
      </c>
      <c r="L41" s="75"/>
    </row>
    <row r="42" spans="1:12" s="69" customFormat="1" ht="15" customHeight="1">
      <c r="A42" s="214">
        <f>A36</f>
        <v>42277</v>
      </c>
      <c r="B42" s="8">
        <v>11.08</v>
      </c>
      <c r="C42" s="8">
        <v>25.15</v>
      </c>
      <c r="D42" s="8">
        <v>38.5</v>
      </c>
      <c r="E42" s="8">
        <v>70</v>
      </c>
      <c r="F42" s="61">
        <v>18.4</v>
      </c>
      <c r="G42" s="59">
        <v>9</v>
      </c>
      <c r="H42" s="8">
        <v>29</v>
      </c>
      <c r="I42" s="8">
        <v>39</v>
      </c>
      <c r="J42" s="8">
        <v>72.5</v>
      </c>
      <c r="K42" s="8">
        <v>17</v>
      </c>
      <c r="L42" s="75"/>
    </row>
    <row r="43" spans="1:12" s="69" customFormat="1" ht="15" customHeight="1">
      <c r="A43" s="210" t="s">
        <v>66</v>
      </c>
      <c r="B43" s="22">
        <f>B42/B40*100</f>
        <v>107.57281553398057</v>
      </c>
      <c r="C43" s="22">
        <f>C42/C40*100</f>
        <v>102.65306122448979</v>
      </c>
      <c r="D43" s="22">
        <f>D42/D40*100</f>
        <v>118.82716049382715</v>
      </c>
      <c r="E43" s="22">
        <f aca="true" t="shared" si="9" ref="E43:K43">E42/E40*100</f>
        <v>100</v>
      </c>
      <c r="F43" s="58">
        <f t="shared" si="9"/>
        <v>111.5151515151515</v>
      </c>
      <c r="G43" s="57">
        <f t="shared" si="9"/>
        <v>105.88235294117648</v>
      </c>
      <c r="H43" s="22">
        <f t="shared" si="9"/>
        <v>120.83333333333333</v>
      </c>
      <c r="I43" s="22">
        <f t="shared" si="9"/>
        <v>111.42857142857143</v>
      </c>
      <c r="J43" s="22">
        <f t="shared" si="9"/>
        <v>112.40310077519379</v>
      </c>
      <c r="K43" s="22">
        <f t="shared" si="9"/>
        <v>106.25</v>
      </c>
      <c r="L43" s="75"/>
    </row>
    <row r="44" spans="1:12" s="69" customFormat="1" ht="15" customHeight="1">
      <c r="A44" s="213" t="s">
        <v>9</v>
      </c>
      <c r="B44" s="60">
        <f aca="true" t="shared" si="10" ref="B44:K44">B42/B41*100</f>
        <v>100.54446460980037</v>
      </c>
      <c r="C44" s="60">
        <f t="shared" si="10"/>
        <v>103.49794238683128</v>
      </c>
      <c r="D44" s="60">
        <f t="shared" si="10"/>
        <v>100</v>
      </c>
      <c r="E44" s="60">
        <f t="shared" si="10"/>
        <v>100</v>
      </c>
      <c r="F44" s="62">
        <f t="shared" si="10"/>
        <v>120.89356110381075</v>
      </c>
      <c r="G44" s="60">
        <f t="shared" si="10"/>
        <v>100</v>
      </c>
      <c r="H44" s="6">
        <f t="shared" si="10"/>
        <v>100</v>
      </c>
      <c r="I44" s="6">
        <f t="shared" si="10"/>
        <v>100</v>
      </c>
      <c r="J44" s="6">
        <f t="shared" si="10"/>
        <v>100</v>
      </c>
      <c r="K44" s="6">
        <f t="shared" si="10"/>
        <v>100</v>
      </c>
      <c r="L44" s="75"/>
    </row>
    <row r="45" spans="1:12" s="68" customFormat="1" ht="15.75">
      <c r="A45" s="200" t="s">
        <v>17</v>
      </c>
      <c r="B45" s="201"/>
      <c r="C45" s="201"/>
      <c r="D45" s="201"/>
      <c r="E45" s="201"/>
      <c r="F45" s="202"/>
      <c r="G45" s="203"/>
      <c r="H45" s="201"/>
      <c r="I45" s="201"/>
      <c r="J45" s="201"/>
      <c r="K45" s="201"/>
      <c r="L45" s="262"/>
    </row>
    <row r="46" spans="1:12" s="69" customFormat="1" ht="15" customHeight="1">
      <c r="A46" s="210">
        <f>A40</f>
        <v>42003</v>
      </c>
      <c r="B46" s="8">
        <v>9.39</v>
      </c>
      <c r="C46" s="8">
        <v>24.73</v>
      </c>
      <c r="D46" s="8">
        <v>59.6</v>
      </c>
      <c r="E46" s="8">
        <v>59.5</v>
      </c>
      <c r="F46" s="61">
        <v>14.7</v>
      </c>
      <c r="G46" s="59">
        <v>8</v>
      </c>
      <c r="H46" s="8">
        <v>38</v>
      </c>
      <c r="I46" s="8">
        <v>38</v>
      </c>
      <c r="J46" s="8">
        <v>58</v>
      </c>
      <c r="K46" s="8">
        <v>17</v>
      </c>
      <c r="L46" s="75"/>
    </row>
    <row r="47" spans="1:12" s="69" customFormat="1" ht="15" customHeight="1">
      <c r="A47" s="214">
        <f>A41</f>
        <v>42246</v>
      </c>
      <c r="B47" s="8">
        <v>10.85</v>
      </c>
      <c r="C47" s="8">
        <v>37.9</v>
      </c>
      <c r="D47" s="8">
        <v>76.9</v>
      </c>
      <c r="E47" s="8">
        <v>59.45</v>
      </c>
      <c r="F47" s="61">
        <v>16.2</v>
      </c>
      <c r="G47" s="59">
        <v>10</v>
      </c>
      <c r="H47" s="8">
        <v>30</v>
      </c>
      <c r="I47" s="8">
        <v>32</v>
      </c>
      <c r="J47" s="8">
        <v>58</v>
      </c>
      <c r="K47" s="8">
        <v>16</v>
      </c>
      <c r="L47" s="75"/>
    </row>
    <row r="48" spans="1:12" s="69" customFormat="1" ht="15" customHeight="1">
      <c r="A48" s="214">
        <f>A42</f>
        <v>42277</v>
      </c>
      <c r="B48" s="8">
        <v>10.85</v>
      </c>
      <c r="C48" s="8">
        <v>37.9</v>
      </c>
      <c r="D48" s="8">
        <v>76.9</v>
      </c>
      <c r="E48" s="8">
        <v>59.45</v>
      </c>
      <c r="F48" s="61">
        <v>17.2</v>
      </c>
      <c r="G48" s="59">
        <v>11</v>
      </c>
      <c r="H48" s="8">
        <v>30</v>
      </c>
      <c r="I48" s="8">
        <v>32</v>
      </c>
      <c r="J48" s="8">
        <v>58</v>
      </c>
      <c r="K48" s="8">
        <v>17</v>
      </c>
      <c r="L48" s="75"/>
    </row>
    <row r="49" spans="1:12" s="69" customFormat="1" ht="15" customHeight="1">
      <c r="A49" s="210" t="s">
        <v>66</v>
      </c>
      <c r="B49" s="22">
        <f aca="true" t="shared" si="11" ref="B49:K49">B48/B46*100</f>
        <v>115.54845580404685</v>
      </c>
      <c r="C49" s="22">
        <f t="shared" si="11"/>
        <v>153.25515568135864</v>
      </c>
      <c r="D49" s="22">
        <f t="shared" si="11"/>
        <v>129.0268456375839</v>
      </c>
      <c r="E49" s="22">
        <f t="shared" si="11"/>
        <v>99.91596638655463</v>
      </c>
      <c r="F49" s="58">
        <f t="shared" si="11"/>
        <v>117.00680272108843</v>
      </c>
      <c r="G49" s="57">
        <f t="shared" si="11"/>
        <v>137.5</v>
      </c>
      <c r="H49" s="22">
        <f t="shared" si="11"/>
        <v>78.94736842105263</v>
      </c>
      <c r="I49" s="22">
        <f t="shared" si="11"/>
        <v>84.21052631578947</v>
      </c>
      <c r="J49" s="22">
        <f t="shared" si="11"/>
        <v>100</v>
      </c>
      <c r="K49" s="22">
        <f t="shared" si="11"/>
        <v>100</v>
      </c>
      <c r="L49" s="75"/>
    </row>
    <row r="50" spans="1:12" s="69" customFormat="1" ht="15" customHeight="1">
      <c r="A50" s="213" t="s">
        <v>9</v>
      </c>
      <c r="B50" s="6">
        <f aca="true" t="shared" si="12" ref="B50:I50">B48/B47*100</f>
        <v>100</v>
      </c>
      <c r="C50" s="6">
        <f t="shared" si="12"/>
        <v>100</v>
      </c>
      <c r="D50" s="6">
        <f t="shared" si="12"/>
        <v>100</v>
      </c>
      <c r="E50" s="6">
        <f t="shared" si="12"/>
        <v>100</v>
      </c>
      <c r="F50" s="79">
        <f t="shared" si="12"/>
        <v>106.17283950617285</v>
      </c>
      <c r="G50" s="60">
        <f t="shared" si="12"/>
        <v>110.00000000000001</v>
      </c>
      <c r="H50" s="6">
        <f t="shared" si="12"/>
        <v>100</v>
      </c>
      <c r="I50" s="6">
        <f t="shared" si="12"/>
        <v>100</v>
      </c>
      <c r="J50" s="6">
        <f>J48/J47*100</f>
        <v>100</v>
      </c>
      <c r="K50" s="6">
        <f>K48/K47*100</f>
        <v>106.25</v>
      </c>
      <c r="L50" s="75"/>
    </row>
    <row r="51" spans="1:12" s="68" customFormat="1" ht="15.75">
      <c r="A51" s="200" t="s">
        <v>18</v>
      </c>
      <c r="B51" s="201"/>
      <c r="C51" s="201"/>
      <c r="D51" s="201"/>
      <c r="E51" s="201"/>
      <c r="F51" s="202"/>
      <c r="G51" s="203"/>
      <c r="H51" s="201"/>
      <c r="I51" s="201"/>
      <c r="J51" s="201"/>
      <c r="K51" s="201"/>
      <c r="L51" s="262"/>
    </row>
    <row r="52" spans="1:12" s="69" customFormat="1" ht="15" customHeight="1">
      <c r="A52" s="210">
        <f>A46</f>
        <v>42003</v>
      </c>
      <c r="B52" s="8">
        <v>8.6</v>
      </c>
      <c r="C52" s="8">
        <v>22.5</v>
      </c>
      <c r="D52" s="8">
        <v>57.8</v>
      </c>
      <c r="E52" s="8">
        <v>70.5</v>
      </c>
      <c r="F52" s="61">
        <v>16</v>
      </c>
      <c r="G52" s="59">
        <v>8</v>
      </c>
      <c r="H52" s="8">
        <v>32</v>
      </c>
      <c r="I52" s="8">
        <v>35</v>
      </c>
      <c r="J52" s="8">
        <v>70</v>
      </c>
      <c r="K52" s="8">
        <v>18</v>
      </c>
      <c r="L52" s="75"/>
    </row>
    <row r="53" spans="1:12" s="69" customFormat="1" ht="15" customHeight="1">
      <c r="A53" s="214">
        <f>A47</f>
        <v>42246</v>
      </c>
      <c r="B53" s="8">
        <v>11.4</v>
      </c>
      <c r="C53" s="8">
        <v>28</v>
      </c>
      <c r="D53" s="8">
        <v>73</v>
      </c>
      <c r="E53" s="8">
        <v>70</v>
      </c>
      <c r="F53" s="61">
        <v>15.5</v>
      </c>
      <c r="G53" s="59">
        <v>7.92</v>
      </c>
      <c r="H53" s="8">
        <v>30</v>
      </c>
      <c r="I53" s="8">
        <v>31</v>
      </c>
      <c r="J53" s="8">
        <v>72</v>
      </c>
      <c r="K53" s="8">
        <v>13.5</v>
      </c>
      <c r="L53" s="75"/>
    </row>
    <row r="54" spans="1:12" s="69" customFormat="1" ht="15" customHeight="1">
      <c r="A54" s="214">
        <f>A48</f>
        <v>42277</v>
      </c>
      <c r="B54" s="8">
        <v>11.4</v>
      </c>
      <c r="C54" s="8">
        <v>28</v>
      </c>
      <c r="D54" s="8">
        <v>69</v>
      </c>
      <c r="E54" s="8">
        <v>70</v>
      </c>
      <c r="F54" s="61">
        <v>16.5</v>
      </c>
      <c r="G54" s="59">
        <v>7.92</v>
      </c>
      <c r="H54" s="8">
        <v>30</v>
      </c>
      <c r="I54" s="8">
        <v>31</v>
      </c>
      <c r="J54" s="8">
        <v>72</v>
      </c>
      <c r="K54" s="8">
        <v>15</v>
      </c>
      <c r="L54" s="75"/>
    </row>
    <row r="55" spans="1:12" s="69" customFormat="1" ht="15">
      <c r="A55" s="210" t="s">
        <v>66</v>
      </c>
      <c r="B55" s="22">
        <f>B54/B52*100</f>
        <v>132.55813953488374</v>
      </c>
      <c r="C55" s="22">
        <f>C54/C52*100</f>
        <v>124.44444444444444</v>
      </c>
      <c r="D55" s="22">
        <f>D54/D52*100</f>
        <v>119.37716262975779</v>
      </c>
      <c r="E55" s="22">
        <f aca="true" t="shared" si="13" ref="E55:K55">E54/E52*100</f>
        <v>99.29078014184397</v>
      </c>
      <c r="F55" s="58">
        <f t="shared" si="13"/>
        <v>103.125</v>
      </c>
      <c r="G55" s="57">
        <f t="shared" si="13"/>
        <v>99</v>
      </c>
      <c r="H55" s="22">
        <f t="shared" si="13"/>
        <v>93.75</v>
      </c>
      <c r="I55" s="22">
        <f t="shared" si="13"/>
        <v>88.57142857142857</v>
      </c>
      <c r="J55" s="22">
        <f t="shared" si="13"/>
        <v>102.85714285714285</v>
      </c>
      <c r="K55" s="22">
        <f t="shared" si="13"/>
        <v>83.33333333333334</v>
      </c>
      <c r="L55" s="75"/>
    </row>
    <row r="56" spans="1:12" s="69" customFormat="1" ht="15" customHeight="1">
      <c r="A56" s="213" t="s">
        <v>9</v>
      </c>
      <c r="B56" s="6">
        <f>B54/B53*100</f>
        <v>100</v>
      </c>
      <c r="C56" s="6">
        <f>C54/C53*100</f>
        <v>100</v>
      </c>
      <c r="D56" s="6">
        <f>D54/D53*100</f>
        <v>94.52054794520548</v>
      </c>
      <c r="E56" s="6">
        <f aca="true" t="shared" si="14" ref="E56:K56">E54/E53*100</f>
        <v>100</v>
      </c>
      <c r="F56" s="62">
        <f t="shared" si="14"/>
        <v>106.4516129032258</v>
      </c>
      <c r="G56" s="60">
        <f t="shared" si="14"/>
        <v>100</v>
      </c>
      <c r="H56" s="6">
        <f t="shared" si="14"/>
        <v>100</v>
      </c>
      <c r="I56" s="6">
        <f t="shared" si="14"/>
        <v>100</v>
      </c>
      <c r="J56" s="6">
        <f t="shared" si="14"/>
        <v>100</v>
      </c>
      <c r="K56" s="6">
        <f t="shared" si="14"/>
        <v>111.11111111111111</v>
      </c>
      <c r="L56" s="75"/>
    </row>
    <row r="57" spans="1:12" s="68" customFormat="1" ht="15.75">
      <c r="A57" s="200" t="s">
        <v>19</v>
      </c>
      <c r="B57" s="201"/>
      <c r="C57" s="201"/>
      <c r="D57" s="201"/>
      <c r="E57" s="201"/>
      <c r="F57" s="202"/>
      <c r="G57" s="203"/>
      <c r="H57" s="201"/>
      <c r="I57" s="201"/>
      <c r="J57" s="201"/>
      <c r="K57" s="201"/>
      <c r="L57" s="262"/>
    </row>
    <row r="58" spans="1:12" s="69" customFormat="1" ht="15" customHeight="1">
      <c r="A58" s="210">
        <f>A52</f>
        <v>42003</v>
      </c>
      <c r="B58" s="8"/>
      <c r="C58" s="8"/>
      <c r="D58" s="8"/>
      <c r="E58" s="8">
        <v>58</v>
      </c>
      <c r="F58" s="61">
        <v>15</v>
      </c>
      <c r="G58" s="59">
        <v>8</v>
      </c>
      <c r="H58" s="8">
        <v>29</v>
      </c>
      <c r="I58" s="8">
        <v>32</v>
      </c>
      <c r="J58" s="8">
        <v>60</v>
      </c>
      <c r="K58" s="8">
        <v>15</v>
      </c>
      <c r="L58" s="75"/>
    </row>
    <row r="59" spans="1:12" s="69" customFormat="1" ht="15" customHeight="1">
      <c r="A59" s="214">
        <f>A53</f>
        <v>42246</v>
      </c>
      <c r="B59" s="8"/>
      <c r="C59" s="8"/>
      <c r="D59" s="8"/>
      <c r="E59" s="8">
        <v>63</v>
      </c>
      <c r="F59" s="61">
        <v>15</v>
      </c>
      <c r="G59" s="59">
        <v>7</v>
      </c>
      <c r="H59" s="8">
        <v>28</v>
      </c>
      <c r="I59" s="8">
        <v>27</v>
      </c>
      <c r="J59" s="8">
        <v>62</v>
      </c>
      <c r="K59" s="8">
        <v>13.5</v>
      </c>
      <c r="L59" s="75"/>
    </row>
    <row r="60" spans="1:12" s="69" customFormat="1" ht="15" customHeight="1">
      <c r="A60" s="214">
        <f>A54</f>
        <v>42277</v>
      </c>
      <c r="B60" s="8"/>
      <c r="C60" s="8"/>
      <c r="D60" s="8"/>
      <c r="E60" s="8">
        <v>66</v>
      </c>
      <c r="F60" s="61">
        <v>18.7</v>
      </c>
      <c r="G60" s="59">
        <v>7</v>
      </c>
      <c r="H60" s="8">
        <v>28</v>
      </c>
      <c r="I60" s="8">
        <v>28</v>
      </c>
      <c r="J60" s="8">
        <v>68</v>
      </c>
      <c r="K60" s="8">
        <v>18</v>
      </c>
      <c r="L60" s="75"/>
    </row>
    <row r="61" spans="1:12" s="69" customFormat="1" ht="15" customHeight="1">
      <c r="A61" s="210" t="s">
        <v>66</v>
      </c>
      <c r="B61" s="22"/>
      <c r="C61" s="22"/>
      <c r="D61" s="22"/>
      <c r="E61" s="22">
        <f aca="true" t="shared" si="15" ref="E61:K61">E60/E58*100</f>
        <v>113.79310344827587</v>
      </c>
      <c r="F61" s="58">
        <f t="shared" si="15"/>
        <v>124.66666666666666</v>
      </c>
      <c r="G61" s="57">
        <f t="shared" si="15"/>
        <v>87.5</v>
      </c>
      <c r="H61" s="22">
        <f t="shared" si="15"/>
        <v>96.55172413793103</v>
      </c>
      <c r="I61" s="22">
        <f t="shared" si="15"/>
        <v>87.5</v>
      </c>
      <c r="J61" s="22">
        <f t="shared" si="15"/>
        <v>113.33333333333333</v>
      </c>
      <c r="K61" s="22">
        <f t="shared" si="15"/>
        <v>120</v>
      </c>
      <c r="L61" s="75"/>
    </row>
    <row r="62" spans="1:12" s="69" customFormat="1" ht="15" customHeight="1">
      <c r="A62" s="213" t="s">
        <v>9</v>
      </c>
      <c r="B62" s="6"/>
      <c r="C62" s="6"/>
      <c r="D62" s="6"/>
      <c r="E62" s="6">
        <f aca="true" t="shared" si="16" ref="E62:K62">E60/E59*100</f>
        <v>104.76190476190477</v>
      </c>
      <c r="F62" s="62">
        <f t="shared" si="16"/>
        <v>124.66666666666666</v>
      </c>
      <c r="G62" s="60">
        <f t="shared" si="16"/>
        <v>100</v>
      </c>
      <c r="H62" s="6">
        <f t="shared" si="16"/>
        <v>100</v>
      </c>
      <c r="I62" s="6">
        <f t="shared" si="16"/>
        <v>103.7037037037037</v>
      </c>
      <c r="J62" s="6">
        <f t="shared" si="16"/>
        <v>109.6774193548387</v>
      </c>
      <c r="K62" s="6">
        <f t="shared" si="16"/>
        <v>133.33333333333331</v>
      </c>
      <c r="L62" s="75"/>
    </row>
    <row r="63" spans="1:12" s="68" customFormat="1" ht="15.75">
      <c r="A63" s="200" t="s">
        <v>20</v>
      </c>
      <c r="B63" s="201"/>
      <c r="C63" s="201"/>
      <c r="D63" s="201"/>
      <c r="E63" s="201"/>
      <c r="F63" s="202"/>
      <c r="G63" s="203"/>
      <c r="H63" s="201"/>
      <c r="I63" s="201"/>
      <c r="J63" s="201"/>
      <c r="K63" s="201"/>
      <c r="L63" s="262"/>
    </row>
    <row r="64" spans="1:12" s="69" customFormat="1" ht="15" customHeight="1">
      <c r="A64" s="210">
        <f>A58</f>
        <v>42003</v>
      </c>
      <c r="B64" s="8">
        <v>8.05</v>
      </c>
      <c r="C64" s="8">
        <v>20</v>
      </c>
      <c r="D64" s="8">
        <v>34.5</v>
      </c>
      <c r="E64" s="8">
        <v>66</v>
      </c>
      <c r="F64" s="61">
        <v>15</v>
      </c>
      <c r="G64" s="59">
        <v>6.5</v>
      </c>
      <c r="H64" s="8">
        <v>27.5</v>
      </c>
      <c r="I64" s="8">
        <v>27</v>
      </c>
      <c r="J64" s="8">
        <v>56</v>
      </c>
      <c r="K64" s="8">
        <v>16.5</v>
      </c>
      <c r="L64" s="75"/>
    </row>
    <row r="65" spans="1:12" s="69" customFormat="1" ht="15" customHeight="1">
      <c r="A65" s="214">
        <f>A59</f>
        <v>42246</v>
      </c>
      <c r="B65" s="8">
        <v>9.44</v>
      </c>
      <c r="C65" s="8">
        <v>27.5</v>
      </c>
      <c r="D65" s="8">
        <v>38</v>
      </c>
      <c r="E65" s="8">
        <v>80</v>
      </c>
      <c r="F65" s="61">
        <v>15.5</v>
      </c>
      <c r="G65" s="59">
        <v>7.5</v>
      </c>
      <c r="H65" s="8">
        <v>27.5</v>
      </c>
      <c r="I65" s="8">
        <v>33</v>
      </c>
      <c r="J65" s="8">
        <v>81.25</v>
      </c>
      <c r="K65" s="8">
        <v>18.5</v>
      </c>
      <c r="L65" s="75"/>
    </row>
    <row r="66" spans="1:12" s="69" customFormat="1" ht="15" customHeight="1">
      <c r="A66" s="214">
        <f>A60</f>
        <v>42277</v>
      </c>
      <c r="B66" s="8">
        <v>9.44</v>
      </c>
      <c r="C66" s="8">
        <v>27.5</v>
      </c>
      <c r="D66" s="8">
        <v>38</v>
      </c>
      <c r="E66" s="8">
        <v>80</v>
      </c>
      <c r="F66" s="61">
        <v>15.5</v>
      </c>
      <c r="G66" s="59">
        <v>7.5</v>
      </c>
      <c r="H66" s="8">
        <v>27.5</v>
      </c>
      <c r="I66" s="8">
        <v>33</v>
      </c>
      <c r="J66" s="8">
        <v>81.25</v>
      </c>
      <c r="K66" s="8">
        <v>18.5</v>
      </c>
      <c r="L66" s="75"/>
    </row>
    <row r="67" spans="1:12" s="69" customFormat="1" ht="15" customHeight="1">
      <c r="A67" s="210" t="s">
        <v>66</v>
      </c>
      <c r="B67" s="22">
        <f>B66/B64*100</f>
        <v>117.2670807453416</v>
      </c>
      <c r="C67" s="22">
        <f>C66/C64*100</f>
        <v>137.5</v>
      </c>
      <c r="D67" s="22">
        <f>D66/D64*100</f>
        <v>110.14492753623189</v>
      </c>
      <c r="E67" s="22">
        <f aca="true" t="shared" si="17" ref="E67:K67">E66/E64*100</f>
        <v>121.21212121212122</v>
      </c>
      <c r="F67" s="58">
        <f t="shared" si="17"/>
        <v>103.33333333333334</v>
      </c>
      <c r="G67" s="57">
        <f t="shared" si="17"/>
        <v>115.38461538461537</v>
      </c>
      <c r="H67" s="22">
        <f t="shared" si="17"/>
        <v>100</v>
      </c>
      <c r="I67" s="22">
        <f t="shared" si="17"/>
        <v>122.22222222222223</v>
      </c>
      <c r="J67" s="22">
        <f t="shared" si="17"/>
        <v>145.08928571428572</v>
      </c>
      <c r="K67" s="22">
        <f t="shared" si="17"/>
        <v>112.12121212121211</v>
      </c>
      <c r="L67" s="75"/>
    </row>
    <row r="68" spans="1:12" s="69" customFormat="1" ht="15" customHeight="1">
      <c r="A68" s="213" t="s">
        <v>9</v>
      </c>
      <c r="B68" s="6">
        <f>B66/B65*100</f>
        <v>100</v>
      </c>
      <c r="C68" s="6">
        <f>C66/C65*100</f>
        <v>100</v>
      </c>
      <c r="D68" s="6">
        <f>D66/D65*100</f>
        <v>100</v>
      </c>
      <c r="E68" s="6">
        <f aca="true" t="shared" si="18" ref="E68:K68">E66/E65*100</f>
        <v>100</v>
      </c>
      <c r="F68" s="62">
        <f t="shared" si="18"/>
        <v>100</v>
      </c>
      <c r="G68" s="60">
        <f t="shared" si="18"/>
        <v>100</v>
      </c>
      <c r="H68" s="6">
        <f>H66/H65*100</f>
        <v>100</v>
      </c>
      <c r="I68" s="6">
        <f>I66/I65*100</f>
        <v>100</v>
      </c>
      <c r="J68" s="6">
        <f t="shared" si="18"/>
        <v>100</v>
      </c>
      <c r="K68" s="6">
        <f t="shared" si="18"/>
        <v>100</v>
      </c>
      <c r="L68" s="75"/>
    </row>
    <row r="69" spans="1:12" s="68" customFormat="1" ht="15.75">
      <c r="A69" s="200" t="s">
        <v>21</v>
      </c>
      <c r="B69" s="201"/>
      <c r="C69" s="201"/>
      <c r="D69" s="201"/>
      <c r="E69" s="201"/>
      <c r="F69" s="202"/>
      <c r="G69" s="203"/>
      <c r="H69" s="201"/>
      <c r="I69" s="201"/>
      <c r="J69" s="201"/>
      <c r="K69" s="201"/>
      <c r="L69" s="262"/>
    </row>
    <row r="70" spans="1:12" s="69" customFormat="1" ht="15" customHeight="1">
      <c r="A70" s="210">
        <f>A64</f>
        <v>42003</v>
      </c>
      <c r="B70" s="8">
        <v>9.43</v>
      </c>
      <c r="C70" s="8"/>
      <c r="D70" s="8">
        <v>47.23</v>
      </c>
      <c r="E70" s="8">
        <v>69.25</v>
      </c>
      <c r="F70" s="61">
        <v>16.54</v>
      </c>
      <c r="G70" s="59">
        <v>8.75</v>
      </c>
      <c r="H70" s="8">
        <v>32.5</v>
      </c>
      <c r="I70" s="8">
        <v>37.5</v>
      </c>
      <c r="J70" s="8">
        <v>67.5</v>
      </c>
      <c r="K70" s="8">
        <v>15.25</v>
      </c>
      <c r="L70" s="75"/>
    </row>
    <row r="71" spans="1:12" s="69" customFormat="1" ht="15" customHeight="1">
      <c r="A71" s="214">
        <f>A65</f>
        <v>42246</v>
      </c>
      <c r="B71" s="8">
        <v>10.68</v>
      </c>
      <c r="C71" s="8"/>
      <c r="D71" s="8">
        <v>51.55</v>
      </c>
      <c r="E71" s="8">
        <v>71.3</v>
      </c>
      <c r="F71" s="61">
        <v>17.65</v>
      </c>
      <c r="G71" s="59">
        <v>8.26</v>
      </c>
      <c r="H71" s="8">
        <v>32.83</v>
      </c>
      <c r="I71" s="8">
        <v>32.5</v>
      </c>
      <c r="J71" s="8">
        <v>74</v>
      </c>
      <c r="K71" s="8">
        <v>17.4</v>
      </c>
      <c r="L71" s="75"/>
    </row>
    <row r="72" spans="1:12" s="69" customFormat="1" ht="15" customHeight="1">
      <c r="A72" s="214">
        <f>A66</f>
        <v>42277</v>
      </c>
      <c r="B72" s="8">
        <v>11.6</v>
      </c>
      <c r="C72" s="8"/>
      <c r="D72" s="8">
        <v>56.39</v>
      </c>
      <c r="E72" s="8">
        <v>71.3</v>
      </c>
      <c r="F72" s="61">
        <v>20.2</v>
      </c>
      <c r="G72" s="59">
        <v>8.74</v>
      </c>
      <c r="H72" s="8">
        <v>38</v>
      </c>
      <c r="I72" s="8">
        <v>32.5</v>
      </c>
      <c r="J72" s="8">
        <v>75</v>
      </c>
      <c r="K72" s="8">
        <v>19</v>
      </c>
      <c r="L72" s="75"/>
    </row>
    <row r="73" spans="1:12" s="69" customFormat="1" ht="15" customHeight="1">
      <c r="A73" s="210" t="s">
        <v>66</v>
      </c>
      <c r="B73" s="22">
        <f>B72/B70*100</f>
        <v>123.01166489925768</v>
      </c>
      <c r="C73" s="22"/>
      <c r="D73" s="22">
        <f>D72/D70*100</f>
        <v>119.39445267838241</v>
      </c>
      <c r="E73" s="22">
        <f aca="true" t="shared" si="19" ref="E73:K73">E72/E70*100</f>
        <v>102.96028880866426</v>
      </c>
      <c r="F73" s="58">
        <f t="shared" si="19"/>
        <v>122.12817412333736</v>
      </c>
      <c r="G73" s="57">
        <f t="shared" si="19"/>
        <v>99.88571428571429</v>
      </c>
      <c r="H73" s="22">
        <f t="shared" si="19"/>
        <v>116.92307692307693</v>
      </c>
      <c r="I73" s="22">
        <f t="shared" si="19"/>
        <v>86.66666666666667</v>
      </c>
      <c r="J73" s="22">
        <f t="shared" si="19"/>
        <v>111.11111111111111</v>
      </c>
      <c r="K73" s="22">
        <f t="shared" si="19"/>
        <v>124.59016393442623</v>
      </c>
      <c r="L73" s="75"/>
    </row>
    <row r="74" spans="1:12" s="69" customFormat="1" ht="15" customHeight="1">
      <c r="A74" s="213" t="s">
        <v>9</v>
      </c>
      <c r="B74" s="6">
        <f aca="true" t="shared" si="20" ref="B74:K74">B72/B71*100</f>
        <v>108.61423220973782</v>
      </c>
      <c r="C74" s="6"/>
      <c r="D74" s="6">
        <f t="shared" si="20"/>
        <v>109.38894277400584</v>
      </c>
      <c r="E74" s="6">
        <f t="shared" si="20"/>
        <v>100</v>
      </c>
      <c r="F74" s="62">
        <f t="shared" si="20"/>
        <v>114.44759206798867</v>
      </c>
      <c r="G74" s="60">
        <f t="shared" si="20"/>
        <v>105.81113801452786</v>
      </c>
      <c r="H74" s="6">
        <f t="shared" si="20"/>
        <v>115.74779165397501</v>
      </c>
      <c r="I74" s="6">
        <f t="shared" si="20"/>
        <v>100</v>
      </c>
      <c r="J74" s="6">
        <f t="shared" si="20"/>
        <v>101.35135135135135</v>
      </c>
      <c r="K74" s="6">
        <f t="shared" si="20"/>
        <v>109.19540229885058</v>
      </c>
      <c r="L74" s="75"/>
    </row>
    <row r="75" spans="1:12" s="68" customFormat="1" ht="15.75">
      <c r="A75" s="200" t="s">
        <v>22</v>
      </c>
      <c r="B75" s="201"/>
      <c r="C75" s="201"/>
      <c r="D75" s="201"/>
      <c r="E75" s="201"/>
      <c r="F75" s="202"/>
      <c r="G75" s="203"/>
      <c r="H75" s="201"/>
      <c r="I75" s="201"/>
      <c r="J75" s="201"/>
      <c r="K75" s="201"/>
      <c r="L75" s="262"/>
    </row>
    <row r="76" spans="1:12" s="69" customFormat="1" ht="15" customHeight="1">
      <c r="A76" s="210">
        <f>A70</f>
        <v>42003</v>
      </c>
      <c r="B76" s="8">
        <v>11.5</v>
      </c>
      <c r="C76" s="8">
        <v>23</v>
      </c>
      <c r="D76" s="8">
        <v>65</v>
      </c>
      <c r="E76" s="8">
        <v>69</v>
      </c>
      <c r="F76" s="61">
        <v>17.5</v>
      </c>
      <c r="G76" s="86">
        <v>8</v>
      </c>
      <c r="H76" s="8">
        <v>30</v>
      </c>
      <c r="I76" s="8">
        <v>28</v>
      </c>
      <c r="J76" s="8">
        <v>60</v>
      </c>
      <c r="K76" s="8">
        <v>17.2</v>
      </c>
      <c r="L76" s="75"/>
    </row>
    <row r="77" spans="1:12" s="69" customFormat="1" ht="15" customHeight="1">
      <c r="A77" s="214">
        <f>A71</f>
        <v>42246</v>
      </c>
      <c r="B77" s="8">
        <v>10.5</v>
      </c>
      <c r="C77" s="8">
        <v>30</v>
      </c>
      <c r="D77" s="8">
        <v>72</v>
      </c>
      <c r="E77" s="8">
        <v>69</v>
      </c>
      <c r="F77" s="61">
        <v>16</v>
      </c>
      <c r="G77" s="86">
        <v>7</v>
      </c>
      <c r="H77" s="8">
        <v>30</v>
      </c>
      <c r="I77" s="8">
        <v>28</v>
      </c>
      <c r="J77" s="8">
        <v>55</v>
      </c>
      <c r="K77" s="8">
        <v>18</v>
      </c>
      <c r="L77" s="75"/>
    </row>
    <row r="78" spans="1:12" s="69" customFormat="1" ht="15" customHeight="1">
      <c r="A78" s="214">
        <f>A72</f>
        <v>42277</v>
      </c>
      <c r="B78" s="8">
        <v>10.5</v>
      </c>
      <c r="C78" s="8">
        <v>30</v>
      </c>
      <c r="D78" s="8">
        <v>72</v>
      </c>
      <c r="E78" s="8">
        <v>69</v>
      </c>
      <c r="F78" s="61">
        <v>16</v>
      </c>
      <c r="G78" s="86">
        <v>7</v>
      </c>
      <c r="H78" s="8">
        <v>30</v>
      </c>
      <c r="I78" s="8">
        <v>28</v>
      </c>
      <c r="J78" s="8">
        <v>55</v>
      </c>
      <c r="K78" s="8">
        <v>18</v>
      </c>
      <c r="L78" s="75"/>
    </row>
    <row r="79" spans="1:12" s="69" customFormat="1" ht="15" customHeight="1">
      <c r="A79" s="210" t="s">
        <v>66</v>
      </c>
      <c r="B79" s="22">
        <f aca="true" t="shared" si="21" ref="B79:K79">B78/B76*100</f>
        <v>91.30434782608695</v>
      </c>
      <c r="C79" s="22">
        <f t="shared" si="21"/>
        <v>130.43478260869566</v>
      </c>
      <c r="D79" s="22">
        <f t="shared" si="21"/>
        <v>110.76923076923077</v>
      </c>
      <c r="E79" s="22">
        <f t="shared" si="21"/>
        <v>100</v>
      </c>
      <c r="F79" s="58">
        <f t="shared" si="21"/>
        <v>91.42857142857143</v>
      </c>
      <c r="G79" s="57">
        <f t="shared" si="21"/>
        <v>87.5</v>
      </c>
      <c r="H79" s="22">
        <f t="shared" si="21"/>
        <v>100</v>
      </c>
      <c r="I79" s="22">
        <f t="shared" si="21"/>
        <v>100</v>
      </c>
      <c r="J79" s="22">
        <f t="shared" si="21"/>
        <v>91.66666666666666</v>
      </c>
      <c r="K79" s="22">
        <f t="shared" si="21"/>
        <v>104.65116279069768</v>
      </c>
      <c r="L79" s="75"/>
    </row>
    <row r="80" spans="1:12" s="69" customFormat="1" ht="15" customHeight="1">
      <c r="A80" s="213" t="s">
        <v>9</v>
      </c>
      <c r="B80" s="6">
        <f aca="true" t="shared" si="22" ref="B80:K80">B78/B77*100</f>
        <v>100</v>
      </c>
      <c r="C80" s="6">
        <f t="shared" si="22"/>
        <v>100</v>
      </c>
      <c r="D80" s="6">
        <f t="shared" si="22"/>
        <v>100</v>
      </c>
      <c r="E80" s="6">
        <f t="shared" si="22"/>
        <v>100</v>
      </c>
      <c r="F80" s="62">
        <f t="shared" si="22"/>
        <v>100</v>
      </c>
      <c r="G80" s="60">
        <f t="shared" si="22"/>
        <v>100</v>
      </c>
      <c r="H80" s="6">
        <f t="shared" si="22"/>
        <v>100</v>
      </c>
      <c r="I80" s="6">
        <f t="shared" si="22"/>
        <v>100</v>
      </c>
      <c r="J80" s="6">
        <f t="shared" si="22"/>
        <v>100</v>
      </c>
      <c r="K80" s="6">
        <f t="shared" si="22"/>
        <v>100</v>
      </c>
      <c r="L80" s="75"/>
    </row>
    <row r="81" spans="1:12" s="68" customFormat="1" ht="15.75">
      <c r="A81" s="200" t="s">
        <v>23</v>
      </c>
      <c r="B81" s="201"/>
      <c r="C81" s="201"/>
      <c r="D81" s="201"/>
      <c r="E81" s="201"/>
      <c r="F81" s="202"/>
      <c r="G81" s="203"/>
      <c r="H81" s="201"/>
      <c r="I81" s="201"/>
      <c r="J81" s="201"/>
      <c r="K81" s="201"/>
      <c r="L81" s="262"/>
    </row>
    <row r="82" spans="1:12" s="69" customFormat="1" ht="15" customHeight="1">
      <c r="A82" s="210">
        <f>A76</f>
        <v>42003</v>
      </c>
      <c r="B82" s="8">
        <v>8.4</v>
      </c>
      <c r="C82" s="8">
        <v>33</v>
      </c>
      <c r="D82" s="8"/>
      <c r="E82" s="8">
        <v>80.55</v>
      </c>
      <c r="F82" s="61">
        <v>16.1</v>
      </c>
      <c r="G82" s="59">
        <v>7.5</v>
      </c>
      <c r="H82" s="8">
        <v>26</v>
      </c>
      <c r="I82" s="8">
        <v>28</v>
      </c>
      <c r="J82" s="8">
        <v>68.5</v>
      </c>
      <c r="K82" s="8">
        <v>15</v>
      </c>
      <c r="L82" s="75"/>
    </row>
    <row r="83" spans="1:12" s="69" customFormat="1" ht="15" customHeight="1">
      <c r="A83" s="214">
        <f>A77</f>
        <v>42246</v>
      </c>
      <c r="B83" s="8">
        <v>11.7</v>
      </c>
      <c r="C83" s="8">
        <v>29.6</v>
      </c>
      <c r="D83" s="8"/>
      <c r="E83" s="8">
        <v>76.7</v>
      </c>
      <c r="F83" s="61">
        <v>15.6</v>
      </c>
      <c r="G83" s="59">
        <v>7</v>
      </c>
      <c r="H83" s="8">
        <v>26</v>
      </c>
      <c r="I83" s="8">
        <v>27</v>
      </c>
      <c r="J83" s="8">
        <v>67.5</v>
      </c>
      <c r="K83" s="8">
        <v>16.5</v>
      </c>
      <c r="L83" s="75"/>
    </row>
    <row r="84" spans="1:12" s="69" customFormat="1" ht="15" customHeight="1">
      <c r="A84" s="214">
        <f>A78</f>
        <v>42277</v>
      </c>
      <c r="B84" s="8">
        <v>11.79</v>
      </c>
      <c r="C84" s="8">
        <v>29.53</v>
      </c>
      <c r="D84" s="8"/>
      <c r="E84" s="8">
        <v>62.1</v>
      </c>
      <c r="F84" s="61">
        <v>19</v>
      </c>
      <c r="G84" s="59">
        <v>8</v>
      </c>
      <c r="H84" s="8">
        <v>29</v>
      </c>
      <c r="I84" s="8">
        <v>29</v>
      </c>
      <c r="J84" s="8">
        <v>72.5</v>
      </c>
      <c r="K84" s="8">
        <v>19</v>
      </c>
      <c r="L84" s="75"/>
    </row>
    <row r="85" spans="1:12" s="69" customFormat="1" ht="15" customHeight="1">
      <c r="A85" s="210" t="s">
        <v>66</v>
      </c>
      <c r="B85" s="57">
        <f>B84/B82*100</f>
        <v>140.35714285714283</v>
      </c>
      <c r="C85" s="57">
        <f>C84/C82*100</f>
        <v>89.48484848484848</v>
      </c>
      <c r="D85" s="57"/>
      <c r="E85" s="57">
        <f>E84/E82*100</f>
        <v>77.09497206703911</v>
      </c>
      <c r="F85" s="58">
        <f aca="true" t="shared" si="23" ref="F85:K85">F84/F82*100</f>
        <v>118.01242236024842</v>
      </c>
      <c r="G85" s="57">
        <f t="shared" si="23"/>
        <v>106.66666666666667</v>
      </c>
      <c r="H85" s="22">
        <f t="shared" si="23"/>
        <v>111.53846153846155</v>
      </c>
      <c r="I85" s="22">
        <f t="shared" si="23"/>
        <v>103.57142857142858</v>
      </c>
      <c r="J85" s="22">
        <f t="shared" si="23"/>
        <v>105.83941605839415</v>
      </c>
      <c r="K85" s="22">
        <f t="shared" si="23"/>
        <v>126.66666666666666</v>
      </c>
      <c r="L85" s="75"/>
    </row>
    <row r="86" spans="1:12" s="69" customFormat="1" ht="15" customHeight="1">
      <c r="A86" s="213" t="s">
        <v>9</v>
      </c>
      <c r="B86" s="6">
        <f aca="true" t="shared" si="24" ref="B86:K86">B84/B83*100</f>
        <v>100.76923076923077</v>
      </c>
      <c r="C86" s="6">
        <f t="shared" si="24"/>
        <v>99.76351351351352</v>
      </c>
      <c r="D86" s="57"/>
      <c r="E86" s="6">
        <f t="shared" si="24"/>
        <v>80.96479791395046</v>
      </c>
      <c r="F86" s="79">
        <f t="shared" si="24"/>
        <v>121.79487179487181</v>
      </c>
      <c r="G86" s="60">
        <f t="shared" si="24"/>
        <v>114.28571428571428</v>
      </c>
      <c r="H86" s="6">
        <f t="shared" si="24"/>
        <v>111.53846153846155</v>
      </c>
      <c r="I86" s="6">
        <f t="shared" si="24"/>
        <v>107.40740740740742</v>
      </c>
      <c r="J86" s="6">
        <f t="shared" si="24"/>
        <v>107.40740740740742</v>
      </c>
      <c r="K86" s="6">
        <f t="shared" si="24"/>
        <v>115.15151515151516</v>
      </c>
      <c r="L86" s="75"/>
    </row>
    <row r="87" spans="1:12" s="68" customFormat="1" ht="15.75">
      <c r="A87" s="323" t="s">
        <v>0</v>
      </c>
      <c r="B87" s="324" t="s">
        <v>2</v>
      </c>
      <c r="C87" s="324"/>
      <c r="D87" s="324"/>
      <c r="E87" s="324"/>
      <c r="F87" s="325"/>
      <c r="G87" s="326" t="s">
        <v>1</v>
      </c>
      <c r="H87" s="324"/>
      <c r="I87" s="324"/>
      <c r="J87" s="324"/>
      <c r="K87" s="324"/>
      <c r="L87" s="262"/>
    </row>
    <row r="88" spans="1:12" s="68" customFormat="1" ht="15.75">
      <c r="A88" s="323"/>
      <c r="B88" s="197" t="s">
        <v>48</v>
      </c>
      <c r="C88" s="197" t="s">
        <v>49</v>
      </c>
      <c r="D88" s="197" t="s">
        <v>59</v>
      </c>
      <c r="E88" s="197" t="s">
        <v>50</v>
      </c>
      <c r="F88" s="198" t="s">
        <v>53</v>
      </c>
      <c r="G88" s="199" t="s">
        <v>48</v>
      </c>
      <c r="H88" s="197" t="s">
        <v>49</v>
      </c>
      <c r="I88" s="197" t="s">
        <v>59</v>
      </c>
      <c r="J88" s="197" t="s">
        <v>50</v>
      </c>
      <c r="K88" s="197" t="s">
        <v>51</v>
      </c>
      <c r="L88" s="262"/>
    </row>
    <row r="89" spans="1:12" ht="15">
      <c r="A89" s="327" t="s">
        <v>10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7"/>
      <c r="L89" s="66"/>
    </row>
    <row r="90" spans="1:12" s="68" customFormat="1" ht="14.25" customHeight="1">
      <c r="A90" s="200" t="s">
        <v>24</v>
      </c>
      <c r="B90" s="201"/>
      <c r="C90" s="201"/>
      <c r="D90" s="201"/>
      <c r="E90" s="201"/>
      <c r="F90" s="202"/>
      <c r="G90" s="203"/>
      <c r="H90" s="201"/>
      <c r="I90" s="201"/>
      <c r="J90" s="201"/>
      <c r="K90" s="201"/>
      <c r="L90" s="262"/>
    </row>
    <row r="91" spans="1:12" s="69" customFormat="1" ht="15" customHeight="1">
      <c r="A91" s="210">
        <f>A82</f>
        <v>42003</v>
      </c>
      <c r="B91" s="8">
        <v>8.8</v>
      </c>
      <c r="C91" s="8">
        <v>22.4</v>
      </c>
      <c r="D91" s="8"/>
      <c r="E91" s="8">
        <v>59</v>
      </c>
      <c r="F91" s="61">
        <v>16.5</v>
      </c>
      <c r="G91" s="59">
        <v>8.8</v>
      </c>
      <c r="H91" s="8">
        <v>21.1</v>
      </c>
      <c r="I91" s="8">
        <v>35</v>
      </c>
      <c r="J91" s="8">
        <v>66</v>
      </c>
      <c r="K91" s="8">
        <v>17</v>
      </c>
      <c r="L91" s="75"/>
    </row>
    <row r="92" spans="1:12" s="69" customFormat="1" ht="15" customHeight="1">
      <c r="A92" s="214">
        <f>A83</f>
        <v>42246</v>
      </c>
      <c r="B92" s="8">
        <v>8.8</v>
      </c>
      <c r="C92" s="8">
        <v>22.4</v>
      </c>
      <c r="D92" s="8"/>
      <c r="E92" s="8">
        <v>65.5</v>
      </c>
      <c r="F92" s="61">
        <v>14</v>
      </c>
      <c r="G92" s="59">
        <v>9.85</v>
      </c>
      <c r="H92" s="8">
        <v>23</v>
      </c>
      <c r="I92" s="8">
        <v>35</v>
      </c>
      <c r="J92" s="8">
        <v>68</v>
      </c>
      <c r="K92" s="8">
        <v>14</v>
      </c>
      <c r="L92" s="75"/>
    </row>
    <row r="93" spans="1:12" s="69" customFormat="1" ht="15" customHeight="1">
      <c r="A93" s="214">
        <f>A84</f>
        <v>42277</v>
      </c>
      <c r="B93" s="8">
        <v>9.6</v>
      </c>
      <c r="C93" s="8">
        <v>23.6</v>
      </c>
      <c r="D93" s="8"/>
      <c r="E93" s="8">
        <v>70</v>
      </c>
      <c r="F93" s="61">
        <v>17</v>
      </c>
      <c r="G93" s="59">
        <v>9.85</v>
      </c>
      <c r="H93" s="8">
        <v>24</v>
      </c>
      <c r="I93" s="8">
        <v>35</v>
      </c>
      <c r="J93" s="8">
        <v>70</v>
      </c>
      <c r="K93" s="8">
        <v>19</v>
      </c>
      <c r="L93" s="75"/>
    </row>
    <row r="94" spans="1:12" s="69" customFormat="1" ht="15" customHeight="1">
      <c r="A94" s="210" t="s">
        <v>66</v>
      </c>
      <c r="B94" s="57">
        <f>B93/B91*100</f>
        <v>109.09090909090908</v>
      </c>
      <c r="C94" s="57">
        <f>C93/C91*100</f>
        <v>105.35714285714286</v>
      </c>
      <c r="D94" s="57"/>
      <c r="E94" s="57">
        <f aca="true" t="shared" si="25" ref="E94:K94">E93/E91*100</f>
        <v>118.64406779661016</v>
      </c>
      <c r="F94" s="62">
        <f t="shared" si="25"/>
        <v>103.03030303030303</v>
      </c>
      <c r="G94" s="57">
        <f t="shared" si="25"/>
        <v>111.93181818181816</v>
      </c>
      <c r="H94" s="22">
        <f t="shared" si="25"/>
        <v>113.74407582938389</v>
      </c>
      <c r="I94" s="22">
        <f t="shared" si="25"/>
        <v>100</v>
      </c>
      <c r="J94" s="22">
        <f t="shared" si="25"/>
        <v>106.06060606060606</v>
      </c>
      <c r="K94" s="22">
        <f t="shared" si="25"/>
        <v>111.76470588235294</v>
      </c>
      <c r="L94" s="75"/>
    </row>
    <row r="95" spans="1:12" s="69" customFormat="1" ht="15" customHeight="1">
      <c r="A95" s="213" t="s">
        <v>9</v>
      </c>
      <c r="B95" s="6">
        <f>B93/B92*100</f>
        <v>109.09090909090908</v>
      </c>
      <c r="C95" s="6">
        <f>C93/C92*100</f>
        <v>105.35714285714286</v>
      </c>
      <c r="D95" s="6"/>
      <c r="E95" s="6">
        <f aca="true" t="shared" si="26" ref="E95:K95">E93/E92*100</f>
        <v>106.87022900763358</v>
      </c>
      <c r="F95" s="62">
        <f t="shared" si="26"/>
        <v>121.42857142857142</v>
      </c>
      <c r="G95" s="60">
        <f t="shared" si="26"/>
        <v>100</v>
      </c>
      <c r="H95" s="6">
        <f t="shared" si="26"/>
        <v>104.34782608695652</v>
      </c>
      <c r="I95" s="6">
        <f t="shared" si="26"/>
        <v>100</v>
      </c>
      <c r="J95" s="6">
        <f t="shared" si="26"/>
        <v>102.94117647058823</v>
      </c>
      <c r="K95" s="6">
        <f t="shared" si="26"/>
        <v>135.71428571428572</v>
      </c>
      <c r="L95" s="75"/>
    </row>
    <row r="96" spans="1:12" s="68" customFormat="1" ht="14.25" customHeight="1">
      <c r="A96" s="200" t="s">
        <v>25</v>
      </c>
      <c r="B96" s="201"/>
      <c r="C96" s="201"/>
      <c r="D96" s="201"/>
      <c r="E96" s="201"/>
      <c r="F96" s="202"/>
      <c r="G96" s="203"/>
      <c r="H96" s="201"/>
      <c r="I96" s="201"/>
      <c r="J96" s="201"/>
      <c r="K96" s="201"/>
      <c r="L96" s="262"/>
    </row>
    <row r="97" spans="1:12" s="69" customFormat="1" ht="15" customHeight="1">
      <c r="A97" s="210">
        <f>A91</f>
        <v>42003</v>
      </c>
      <c r="B97" s="8">
        <v>10</v>
      </c>
      <c r="C97" s="8">
        <v>19.2</v>
      </c>
      <c r="D97" s="8"/>
      <c r="E97" s="8">
        <v>68</v>
      </c>
      <c r="F97" s="61">
        <v>16</v>
      </c>
      <c r="G97" s="59">
        <v>6.35</v>
      </c>
      <c r="H97" s="8">
        <v>21.5</v>
      </c>
      <c r="I97" s="8">
        <v>29</v>
      </c>
      <c r="J97" s="8">
        <v>61</v>
      </c>
      <c r="K97" s="8">
        <v>16.25</v>
      </c>
      <c r="L97" s="75"/>
    </row>
    <row r="98" spans="1:12" s="69" customFormat="1" ht="15" customHeight="1">
      <c r="A98" s="214">
        <f>A92</f>
        <v>42246</v>
      </c>
      <c r="B98" s="8">
        <v>11.1</v>
      </c>
      <c r="C98" s="8">
        <v>24.25</v>
      </c>
      <c r="D98" s="8"/>
      <c r="E98" s="8">
        <v>74.38</v>
      </c>
      <c r="F98" s="61">
        <v>16.55</v>
      </c>
      <c r="G98" s="59">
        <v>5.65</v>
      </c>
      <c r="H98" s="8">
        <v>30</v>
      </c>
      <c r="I98" s="8">
        <v>25</v>
      </c>
      <c r="J98" s="8">
        <v>72.5</v>
      </c>
      <c r="K98" s="8">
        <v>17.5</v>
      </c>
      <c r="L98" s="75"/>
    </row>
    <row r="99" spans="1:12" s="69" customFormat="1" ht="15" customHeight="1">
      <c r="A99" s="214">
        <f>A93</f>
        <v>42277</v>
      </c>
      <c r="B99" s="8">
        <v>11.1</v>
      </c>
      <c r="C99" s="8">
        <v>24.25</v>
      </c>
      <c r="D99" s="8"/>
      <c r="E99" s="8">
        <v>74.38</v>
      </c>
      <c r="F99" s="61">
        <v>18</v>
      </c>
      <c r="G99" s="59">
        <v>5.65</v>
      </c>
      <c r="H99" s="8">
        <v>30</v>
      </c>
      <c r="I99" s="8">
        <v>25</v>
      </c>
      <c r="J99" s="8">
        <v>72.5</v>
      </c>
      <c r="K99" s="8">
        <v>17.75</v>
      </c>
      <c r="L99" s="75"/>
    </row>
    <row r="100" spans="1:12" s="69" customFormat="1" ht="15" customHeight="1">
      <c r="A100" s="210" t="s">
        <v>66</v>
      </c>
      <c r="B100" s="22">
        <f>B99/B97*100</f>
        <v>110.99999999999999</v>
      </c>
      <c r="C100" s="22">
        <f>C99/C97*100</f>
        <v>126.30208333333334</v>
      </c>
      <c r="D100" s="22"/>
      <c r="E100" s="22">
        <f>E99/E97*100</f>
        <v>109.38235294117646</v>
      </c>
      <c r="F100" s="58">
        <f aca="true" t="shared" si="27" ref="F100:K100">F99/F97*100</f>
        <v>112.5</v>
      </c>
      <c r="G100" s="57">
        <f t="shared" si="27"/>
        <v>88.97637795275591</v>
      </c>
      <c r="H100" s="22">
        <f t="shared" si="27"/>
        <v>139.53488372093022</v>
      </c>
      <c r="I100" s="22">
        <f t="shared" si="27"/>
        <v>86.20689655172413</v>
      </c>
      <c r="J100" s="22">
        <f t="shared" si="27"/>
        <v>118.85245901639345</v>
      </c>
      <c r="K100" s="22">
        <f t="shared" si="27"/>
        <v>109.23076923076923</v>
      </c>
      <c r="L100" s="75"/>
    </row>
    <row r="101" spans="1:12" s="69" customFormat="1" ht="15" customHeight="1">
      <c r="A101" s="213" t="s">
        <v>9</v>
      </c>
      <c r="B101" s="6">
        <f>B99/B98*100</f>
        <v>100</v>
      </c>
      <c r="C101" s="6">
        <f>C99/C98*100</f>
        <v>100</v>
      </c>
      <c r="D101" s="6"/>
      <c r="E101" s="6">
        <f aca="true" t="shared" si="28" ref="E101:K101">E99/E98*100</f>
        <v>100</v>
      </c>
      <c r="F101" s="62">
        <f t="shared" si="28"/>
        <v>108.76132930513596</v>
      </c>
      <c r="G101" s="60">
        <f t="shared" si="28"/>
        <v>100</v>
      </c>
      <c r="H101" s="6">
        <f t="shared" si="28"/>
        <v>100</v>
      </c>
      <c r="I101" s="6">
        <f t="shared" si="28"/>
        <v>100</v>
      </c>
      <c r="J101" s="6">
        <f t="shared" si="28"/>
        <v>100</v>
      </c>
      <c r="K101" s="6">
        <f t="shared" si="28"/>
        <v>101.42857142857142</v>
      </c>
      <c r="L101" s="75"/>
    </row>
    <row r="102" spans="1:12" s="68" customFormat="1" ht="14.25" customHeight="1">
      <c r="A102" s="200" t="s">
        <v>26</v>
      </c>
      <c r="B102" s="201"/>
      <c r="C102" s="201"/>
      <c r="D102" s="201"/>
      <c r="E102" s="201"/>
      <c r="F102" s="202"/>
      <c r="G102" s="203"/>
      <c r="H102" s="201"/>
      <c r="I102" s="201"/>
      <c r="J102" s="201"/>
      <c r="K102" s="201"/>
      <c r="L102" s="262"/>
    </row>
    <row r="103" spans="1:12" s="69" customFormat="1" ht="15" customHeight="1">
      <c r="A103" s="210">
        <f>A97</f>
        <v>42003</v>
      </c>
      <c r="B103" s="8"/>
      <c r="C103" s="8">
        <v>21</v>
      </c>
      <c r="D103" s="8">
        <v>72</v>
      </c>
      <c r="E103" s="8">
        <v>60</v>
      </c>
      <c r="F103" s="61">
        <v>16.5</v>
      </c>
      <c r="G103" s="321" t="s">
        <v>52</v>
      </c>
      <c r="H103" s="322"/>
      <c r="I103" s="322"/>
      <c r="J103" s="322"/>
      <c r="K103" s="322"/>
      <c r="L103" s="75"/>
    </row>
    <row r="104" spans="1:12" s="69" customFormat="1" ht="15" customHeight="1">
      <c r="A104" s="214">
        <f>A98</f>
        <v>42246</v>
      </c>
      <c r="B104" s="8"/>
      <c r="C104" s="8">
        <v>24</v>
      </c>
      <c r="D104" s="8">
        <v>34</v>
      </c>
      <c r="E104" s="8">
        <v>60</v>
      </c>
      <c r="F104" s="61">
        <v>16</v>
      </c>
      <c r="G104" s="321"/>
      <c r="H104" s="322"/>
      <c r="I104" s="322"/>
      <c r="J104" s="322"/>
      <c r="K104" s="322"/>
      <c r="L104" s="75"/>
    </row>
    <row r="105" spans="1:12" s="69" customFormat="1" ht="15" customHeight="1">
      <c r="A105" s="214">
        <f>A99</f>
        <v>42277</v>
      </c>
      <c r="B105" s="8"/>
      <c r="C105" s="8">
        <v>24</v>
      </c>
      <c r="D105" s="8">
        <v>34</v>
      </c>
      <c r="E105" s="8">
        <v>60</v>
      </c>
      <c r="F105" s="61">
        <v>19.5</v>
      </c>
      <c r="G105" s="321"/>
      <c r="H105" s="322"/>
      <c r="I105" s="322"/>
      <c r="J105" s="322"/>
      <c r="K105" s="322"/>
      <c r="L105" s="75"/>
    </row>
    <row r="106" spans="1:12" s="69" customFormat="1" ht="15" customHeight="1">
      <c r="A106" s="210" t="s">
        <v>66</v>
      </c>
      <c r="B106" s="22"/>
      <c r="C106" s="22">
        <f>C105/C103*100</f>
        <v>114.28571428571428</v>
      </c>
      <c r="D106" s="22">
        <f>D105/D103*100</f>
        <v>47.22222222222222</v>
      </c>
      <c r="E106" s="22">
        <f>E105/E103*100</f>
        <v>100</v>
      </c>
      <c r="F106" s="58">
        <f>F105/F103*100</f>
        <v>118.18181818181819</v>
      </c>
      <c r="G106" s="321"/>
      <c r="H106" s="322"/>
      <c r="I106" s="322"/>
      <c r="J106" s="322"/>
      <c r="K106" s="322"/>
      <c r="L106" s="75"/>
    </row>
    <row r="107" spans="1:12" s="69" customFormat="1" ht="15" customHeight="1">
      <c r="A107" s="213" t="s">
        <v>9</v>
      </c>
      <c r="B107" s="6"/>
      <c r="C107" s="6">
        <f>C105/C104*100</f>
        <v>100</v>
      </c>
      <c r="D107" s="6">
        <f>D105/D104*100</f>
        <v>100</v>
      </c>
      <c r="E107" s="6">
        <f>E105/E104*100</f>
        <v>100</v>
      </c>
      <c r="F107" s="62">
        <f>F105/F104*100</f>
        <v>121.875</v>
      </c>
      <c r="G107" s="321"/>
      <c r="H107" s="322"/>
      <c r="I107" s="322"/>
      <c r="J107" s="322"/>
      <c r="K107" s="322"/>
      <c r="L107" s="75"/>
    </row>
    <row r="108" spans="1:12" s="68" customFormat="1" ht="14.25" customHeight="1">
      <c r="A108" s="200" t="s">
        <v>28</v>
      </c>
      <c r="B108" s="201"/>
      <c r="C108" s="201"/>
      <c r="D108" s="201"/>
      <c r="E108" s="201"/>
      <c r="F108" s="202"/>
      <c r="G108" s="203"/>
      <c r="H108" s="201"/>
      <c r="I108" s="201"/>
      <c r="J108" s="201"/>
      <c r="K108" s="201"/>
      <c r="L108" s="262"/>
    </row>
    <row r="109" spans="1:12" s="69" customFormat="1" ht="15" customHeight="1">
      <c r="A109" s="210">
        <f>A103</f>
        <v>42003</v>
      </c>
      <c r="B109" s="8"/>
      <c r="C109" s="8"/>
      <c r="D109" s="8"/>
      <c r="E109" s="8">
        <v>64.42</v>
      </c>
      <c r="F109" s="61">
        <v>15.15</v>
      </c>
      <c r="G109" s="321" t="s">
        <v>52</v>
      </c>
      <c r="H109" s="322"/>
      <c r="I109" s="322"/>
      <c r="J109" s="322"/>
      <c r="K109" s="322"/>
      <c r="L109" s="75"/>
    </row>
    <row r="110" spans="1:12" s="69" customFormat="1" ht="15" customHeight="1">
      <c r="A110" s="214">
        <f>A104</f>
        <v>42246</v>
      </c>
      <c r="B110" s="8"/>
      <c r="C110" s="8"/>
      <c r="D110" s="8"/>
      <c r="E110" s="8">
        <v>67.5</v>
      </c>
      <c r="F110" s="61">
        <v>13.7</v>
      </c>
      <c r="G110" s="321"/>
      <c r="H110" s="322"/>
      <c r="I110" s="322"/>
      <c r="J110" s="322"/>
      <c r="K110" s="322"/>
      <c r="L110" s="75"/>
    </row>
    <row r="111" spans="1:12" s="69" customFormat="1" ht="15" customHeight="1">
      <c r="A111" s="214">
        <f>A105</f>
        <v>42277</v>
      </c>
      <c r="B111" s="8"/>
      <c r="C111" s="8"/>
      <c r="D111" s="8"/>
      <c r="E111" s="8">
        <v>67.5</v>
      </c>
      <c r="F111" s="61">
        <v>15.1</v>
      </c>
      <c r="G111" s="321"/>
      <c r="H111" s="322"/>
      <c r="I111" s="322"/>
      <c r="J111" s="322"/>
      <c r="K111" s="322"/>
      <c r="L111" s="75"/>
    </row>
    <row r="112" spans="1:12" s="69" customFormat="1" ht="15" customHeight="1">
      <c r="A112" s="210" t="s">
        <v>66</v>
      </c>
      <c r="B112" s="22"/>
      <c r="C112" s="22"/>
      <c r="D112" s="22"/>
      <c r="E112" s="22">
        <f>E111/E109*100</f>
        <v>104.7811238745731</v>
      </c>
      <c r="F112" s="58">
        <f>F111/F109*100</f>
        <v>99.66996699669967</v>
      </c>
      <c r="G112" s="321"/>
      <c r="H112" s="322"/>
      <c r="I112" s="322"/>
      <c r="J112" s="322"/>
      <c r="K112" s="322"/>
      <c r="L112" s="75"/>
    </row>
    <row r="113" spans="1:12" s="69" customFormat="1" ht="15" customHeight="1">
      <c r="A113" s="213" t="s">
        <v>9</v>
      </c>
      <c r="B113" s="6"/>
      <c r="C113" s="6"/>
      <c r="D113" s="6"/>
      <c r="E113" s="22">
        <f>E111/E110*100</f>
        <v>100</v>
      </c>
      <c r="F113" s="62">
        <f>F111/F110*100</f>
        <v>110.2189781021898</v>
      </c>
      <c r="G113" s="321"/>
      <c r="H113" s="322"/>
      <c r="I113" s="322"/>
      <c r="J113" s="322"/>
      <c r="K113" s="322"/>
      <c r="L113" s="75"/>
    </row>
    <row r="114" spans="1:11" s="293" customFormat="1" ht="13.5" customHeight="1">
      <c r="A114" s="279" t="s">
        <v>27</v>
      </c>
      <c r="B114" s="280"/>
      <c r="C114" s="280"/>
      <c r="D114" s="280"/>
      <c r="E114" s="280"/>
      <c r="F114" s="281"/>
      <c r="G114" s="282"/>
      <c r="H114" s="280"/>
      <c r="I114" s="280"/>
      <c r="J114" s="280"/>
      <c r="K114" s="280"/>
    </row>
    <row r="115" spans="1:11" s="295" customFormat="1" ht="14.25">
      <c r="A115" s="211">
        <f>A109</f>
        <v>42003</v>
      </c>
      <c r="B115" s="284"/>
      <c r="C115" s="294"/>
      <c r="D115" s="284"/>
      <c r="E115" s="294"/>
      <c r="F115" s="285"/>
      <c r="G115" s="286"/>
      <c r="H115" s="284"/>
      <c r="I115" s="284"/>
      <c r="J115" s="294"/>
      <c r="K115" s="284"/>
    </row>
    <row r="116" spans="1:11" s="295" customFormat="1" ht="14.25">
      <c r="A116" s="287">
        <f>A110</f>
        <v>42246</v>
      </c>
      <c r="B116" s="284"/>
      <c r="C116" s="294"/>
      <c r="D116" s="284"/>
      <c r="E116" s="294"/>
      <c r="F116" s="285"/>
      <c r="G116" s="286"/>
      <c r="H116" s="284"/>
      <c r="I116" s="284"/>
      <c r="J116" s="294"/>
      <c r="K116" s="284"/>
    </row>
    <row r="117" spans="1:11" s="295" customFormat="1" ht="14.25">
      <c r="A117" s="287">
        <f>A111</f>
        <v>42277</v>
      </c>
      <c r="B117" s="284"/>
      <c r="C117" s="294"/>
      <c r="D117" s="284"/>
      <c r="E117" s="294"/>
      <c r="F117" s="285"/>
      <c r="G117" s="286"/>
      <c r="H117" s="284"/>
      <c r="I117" s="284"/>
      <c r="J117" s="294"/>
      <c r="K117" s="284"/>
    </row>
    <row r="118" spans="1:11" s="295" customFormat="1" ht="14.25">
      <c r="A118" s="211" t="s">
        <v>66</v>
      </c>
      <c r="B118" s="289"/>
      <c r="C118" s="289"/>
      <c r="D118" s="289"/>
      <c r="E118" s="289"/>
      <c r="F118" s="290"/>
      <c r="G118" s="291"/>
      <c r="H118" s="289"/>
      <c r="I118" s="289"/>
      <c r="J118" s="289"/>
      <c r="K118" s="289"/>
    </row>
    <row r="119" spans="1:11" s="295" customFormat="1" ht="15" customHeight="1">
      <c r="A119" s="211" t="s">
        <v>9</v>
      </c>
      <c r="B119" s="72"/>
      <c r="C119" s="72"/>
      <c r="D119" s="72"/>
      <c r="E119" s="72"/>
      <c r="F119" s="292"/>
      <c r="G119" s="220"/>
      <c r="H119" s="72"/>
      <c r="I119" s="72"/>
      <c r="J119" s="72"/>
      <c r="K119" s="72"/>
    </row>
    <row r="120" spans="1:12" s="68" customFormat="1" ht="14.25" customHeight="1">
      <c r="A120" s="200" t="s">
        <v>29</v>
      </c>
      <c r="B120" s="201"/>
      <c r="C120" s="201"/>
      <c r="D120" s="201"/>
      <c r="E120" s="201"/>
      <c r="F120" s="202"/>
      <c r="G120" s="203"/>
      <c r="H120" s="201"/>
      <c r="I120" s="201"/>
      <c r="J120" s="201"/>
      <c r="K120" s="201"/>
      <c r="L120" s="262"/>
    </row>
    <row r="121" spans="1:12" s="69" customFormat="1" ht="15" customHeight="1">
      <c r="A121" s="210">
        <f>A115</f>
        <v>42003</v>
      </c>
      <c r="B121" s="8">
        <v>10.15</v>
      </c>
      <c r="C121" s="8">
        <v>21</v>
      </c>
      <c r="D121" s="8"/>
      <c r="E121" s="102">
        <v>62</v>
      </c>
      <c r="F121" s="61">
        <v>15.5</v>
      </c>
      <c r="G121" s="59">
        <v>9.5</v>
      </c>
      <c r="H121" s="8">
        <v>21</v>
      </c>
      <c r="I121" s="8">
        <v>19.5</v>
      </c>
      <c r="J121" s="8">
        <v>61</v>
      </c>
      <c r="K121" s="8">
        <v>15.5</v>
      </c>
      <c r="L121" s="75"/>
    </row>
    <row r="122" spans="1:12" s="69" customFormat="1" ht="15">
      <c r="A122" s="214">
        <f>A116</f>
        <v>42246</v>
      </c>
      <c r="B122" s="8">
        <v>10</v>
      </c>
      <c r="C122" s="8">
        <v>26</v>
      </c>
      <c r="D122" s="8"/>
      <c r="E122" s="102">
        <v>64</v>
      </c>
      <c r="F122" s="61">
        <v>14</v>
      </c>
      <c r="G122" s="59">
        <v>7</v>
      </c>
      <c r="H122" s="8">
        <v>29</v>
      </c>
      <c r="I122" s="8">
        <v>23</v>
      </c>
      <c r="J122" s="8">
        <v>63</v>
      </c>
      <c r="K122" s="8">
        <v>15</v>
      </c>
      <c r="L122" s="75"/>
    </row>
    <row r="123" spans="1:12" s="69" customFormat="1" ht="15">
      <c r="A123" s="214">
        <f>A117</f>
        <v>42277</v>
      </c>
      <c r="B123" s="8">
        <v>10</v>
      </c>
      <c r="C123" s="8">
        <v>26</v>
      </c>
      <c r="D123" s="8"/>
      <c r="E123" s="102">
        <v>64</v>
      </c>
      <c r="F123" s="61">
        <v>14</v>
      </c>
      <c r="G123" s="59">
        <v>7.5</v>
      </c>
      <c r="H123" s="8">
        <v>29</v>
      </c>
      <c r="I123" s="8">
        <v>23</v>
      </c>
      <c r="J123" s="8">
        <v>63</v>
      </c>
      <c r="K123" s="8">
        <v>15</v>
      </c>
      <c r="L123" s="75"/>
    </row>
    <row r="124" spans="1:12" s="69" customFormat="1" ht="15">
      <c r="A124" s="210" t="s">
        <v>66</v>
      </c>
      <c r="B124" s="22">
        <f aca="true" t="shared" si="29" ref="B124:K124">B123/B121*100</f>
        <v>98.52216748768473</v>
      </c>
      <c r="C124" s="22">
        <f t="shared" si="29"/>
        <v>123.80952380952381</v>
      </c>
      <c r="D124" s="22"/>
      <c r="E124" s="22">
        <f t="shared" si="29"/>
        <v>103.2258064516129</v>
      </c>
      <c r="F124" s="58">
        <f t="shared" si="29"/>
        <v>90.32258064516128</v>
      </c>
      <c r="G124" s="57">
        <f t="shared" si="29"/>
        <v>78.94736842105263</v>
      </c>
      <c r="H124" s="22">
        <f t="shared" si="29"/>
        <v>138.0952380952381</v>
      </c>
      <c r="I124" s="22">
        <f t="shared" si="29"/>
        <v>117.94871794871796</v>
      </c>
      <c r="J124" s="22">
        <f t="shared" si="29"/>
        <v>103.27868852459017</v>
      </c>
      <c r="K124" s="22">
        <f t="shared" si="29"/>
        <v>96.7741935483871</v>
      </c>
      <c r="L124" s="75"/>
    </row>
    <row r="125" spans="1:12" s="69" customFormat="1" ht="15" customHeight="1">
      <c r="A125" s="213" t="s">
        <v>9</v>
      </c>
      <c r="B125" s="6">
        <f>B123/B122*100</f>
        <v>100</v>
      </c>
      <c r="C125" s="6">
        <f>C123/C122*100</f>
        <v>100</v>
      </c>
      <c r="D125" s="6"/>
      <c r="E125" s="6">
        <f aca="true" t="shared" si="30" ref="E125:K125">E123/E122*100</f>
        <v>100</v>
      </c>
      <c r="F125" s="62">
        <f t="shared" si="30"/>
        <v>100</v>
      </c>
      <c r="G125" s="60">
        <f t="shared" si="30"/>
        <v>107.14285714285714</v>
      </c>
      <c r="H125" s="6">
        <f t="shared" si="30"/>
        <v>100</v>
      </c>
      <c r="I125" s="6">
        <f t="shared" si="30"/>
        <v>100</v>
      </c>
      <c r="J125" s="6">
        <f t="shared" si="30"/>
        <v>100</v>
      </c>
      <c r="K125" s="6">
        <f t="shared" si="30"/>
        <v>100</v>
      </c>
      <c r="L125" s="75"/>
    </row>
    <row r="126" spans="1:12" s="68" customFormat="1" ht="15" customHeight="1">
      <c r="A126" s="200" t="s">
        <v>30</v>
      </c>
      <c r="B126" s="201"/>
      <c r="C126" s="201"/>
      <c r="D126" s="201"/>
      <c r="E126" s="201"/>
      <c r="F126" s="202"/>
      <c r="G126" s="203"/>
      <c r="H126" s="201"/>
      <c r="I126" s="201"/>
      <c r="J126" s="201"/>
      <c r="K126" s="201"/>
      <c r="L126" s="262"/>
    </row>
    <row r="127" spans="1:12" s="69" customFormat="1" ht="15.75">
      <c r="A127" s="210">
        <f>A121</f>
        <v>42003</v>
      </c>
      <c r="B127" s="85">
        <v>11.97</v>
      </c>
      <c r="C127" s="8">
        <v>25.58</v>
      </c>
      <c r="D127" s="8"/>
      <c r="E127" s="8">
        <v>64.48</v>
      </c>
      <c r="F127" s="61">
        <v>14.86</v>
      </c>
      <c r="G127" s="59">
        <v>7.5</v>
      </c>
      <c r="H127" s="8">
        <v>29</v>
      </c>
      <c r="I127" s="8">
        <v>29.5</v>
      </c>
      <c r="J127" s="8">
        <v>69.5</v>
      </c>
      <c r="K127" s="8">
        <v>18.6</v>
      </c>
      <c r="L127" s="75"/>
    </row>
    <row r="128" spans="1:12" s="69" customFormat="1" ht="15.75">
      <c r="A128" s="214">
        <f>A122</f>
        <v>42246</v>
      </c>
      <c r="B128" s="85">
        <v>12.78</v>
      </c>
      <c r="C128" s="8">
        <v>30.41</v>
      </c>
      <c r="D128" s="8"/>
      <c r="E128" s="8">
        <v>73.39</v>
      </c>
      <c r="F128" s="61">
        <v>16.8</v>
      </c>
      <c r="G128" s="59">
        <v>7.5</v>
      </c>
      <c r="H128" s="8">
        <v>30</v>
      </c>
      <c r="I128" s="8">
        <v>21</v>
      </c>
      <c r="J128" s="8">
        <v>72.5</v>
      </c>
      <c r="K128" s="8">
        <v>19.5</v>
      </c>
      <c r="L128" s="75"/>
    </row>
    <row r="129" spans="1:12" s="69" customFormat="1" ht="15.75">
      <c r="A129" s="214">
        <f>A123</f>
        <v>42277</v>
      </c>
      <c r="B129" s="85">
        <v>13.45</v>
      </c>
      <c r="C129" s="8">
        <v>31.74</v>
      </c>
      <c r="D129" s="8"/>
      <c r="E129" s="8">
        <v>79.98</v>
      </c>
      <c r="F129" s="61">
        <v>19.04</v>
      </c>
      <c r="G129" s="59">
        <v>7.5</v>
      </c>
      <c r="H129" s="8">
        <v>16.5</v>
      </c>
      <c r="I129" s="8">
        <v>27</v>
      </c>
      <c r="J129" s="8">
        <v>80</v>
      </c>
      <c r="K129" s="8">
        <v>22.75</v>
      </c>
      <c r="L129" s="75"/>
    </row>
    <row r="130" spans="1:12" s="69" customFormat="1" ht="15">
      <c r="A130" s="210" t="s">
        <v>66</v>
      </c>
      <c r="B130" s="22">
        <f aca="true" t="shared" si="31" ref="B130:K130">B129/B127*100</f>
        <v>112.36424394319128</v>
      </c>
      <c r="C130" s="22">
        <f t="shared" si="31"/>
        <v>124.08131352619233</v>
      </c>
      <c r="D130" s="22"/>
      <c r="E130" s="22">
        <f>E129/E127*100</f>
        <v>124.03846153846155</v>
      </c>
      <c r="F130" s="58">
        <f t="shared" si="31"/>
        <v>128.12920592193808</v>
      </c>
      <c r="G130" s="57">
        <f>G129/G127*100</f>
        <v>100</v>
      </c>
      <c r="H130" s="22">
        <f>H129/H127*100</f>
        <v>56.896551724137936</v>
      </c>
      <c r="I130" s="22">
        <f t="shared" si="31"/>
        <v>91.52542372881356</v>
      </c>
      <c r="J130" s="22">
        <f t="shared" si="31"/>
        <v>115.10791366906474</v>
      </c>
      <c r="K130" s="22">
        <f t="shared" si="31"/>
        <v>122.31182795698923</v>
      </c>
      <c r="L130" s="75"/>
    </row>
    <row r="131" spans="1:12" s="69" customFormat="1" ht="15" customHeight="1">
      <c r="A131" s="213" t="s">
        <v>9</v>
      </c>
      <c r="B131" s="6">
        <f>B129/B128*100</f>
        <v>105.24256651017214</v>
      </c>
      <c r="C131" s="6">
        <f>C129/C128*100</f>
        <v>104.37356132851035</v>
      </c>
      <c r="D131" s="6"/>
      <c r="E131" s="6">
        <f aca="true" t="shared" si="32" ref="E131:K131">E129/E128*100</f>
        <v>108.97942498978064</v>
      </c>
      <c r="F131" s="62">
        <f t="shared" si="32"/>
        <v>113.33333333333333</v>
      </c>
      <c r="G131" s="60">
        <f t="shared" si="32"/>
        <v>100</v>
      </c>
      <c r="H131" s="6">
        <f t="shared" si="32"/>
        <v>55.00000000000001</v>
      </c>
      <c r="I131" s="6">
        <f t="shared" si="32"/>
        <v>128.57142857142858</v>
      </c>
      <c r="J131" s="6">
        <f t="shared" si="32"/>
        <v>110.34482758620689</v>
      </c>
      <c r="K131" s="6">
        <f t="shared" si="32"/>
        <v>116.66666666666667</v>
      </c>
      <c r="L131" s="75"/>
    </row>
    <row r="132" spans="1:12" s="68" customFormat="1" ht="14.25" customHeight="1">
      <c r="A132" s="200" t="s">
        <v>31</v>
      </c>
      <c r="B132" s="201"/>
      <c r="C132" s="201"/>
      <c r="D132" s="201"/>
      <c r="E132" s="201"/>
      <c r="F132" s="202"/>
      <c r="G132" s="203"/>
      <c r="H132" s="201"/>
      <c r="I132" s="201"/>
      <c r="J132" s="201"/>
      <c r="K132" s="201"/>
      <c r="L132" s="262"/>
    </row>
    <row r="133" spans="1:12" s="69" customFormat="1" ht="15.75">
      <c r="A133" s="210">
        <f>A127</f>
        <v>42003</v>
      </c>
      <c r="B133" s="85">
        <v>10.5</v>
      </c>
      <c r="C133" s="85">
        <v>20</v>
      </c>
      <c r="D133" s="22"/>
      <c r="E133" s="8">
        <v>60</v>
      </c>
      <c r="F133" s="61">
        <v>13.5</v>
      </c>
      <c r="G133" s="86">
        <v>6.25</v>
      </c>
      <c r="H133" s="85">
        <v>32</v>
      </c>
      <c r="I133" s="85">
        <v>32.5</v>
      </c>
      <c r="J133" s="85">
        <v>60</v>
      </c>
      <c r="K133" s="8">
        <v>13.5</v>
      </c>
      <c r="L133" s="75"/>
    </row>
    <row r="134" spans="1:12" s="69" customFormat="1" ht="15.75">
      <c r="A134" s="214">
        <f>A128</f>
        <v>42246</v>
      </c>
      <c r="B134" s="85">
        <v>11</v>
      </c>
      <c r="C134" s="85">
        <v>23.5</v>
      </c>
      <c r="D134" s="22"/>
      <c r="E134" s="8">
        <v>80</v>
      </c>
      <c r="F134" s="61">
        <v>14</v>
      </c>
      <c r="G134" s="86">
        <v>6.5</v>
      </c>
      <c r="H134" s="85">
        <v>32</v>
      </c>
      <c r="I134" s="85">
        <v>32.5</v>
      </c>
      <c r="J134" s="85">
        <v>77.5</v>
      </c>
      <c r="K134" s="8">
        <v>14</v>
      </c>
      <c r="L134" s="75" t="s">
        <v>56</v>
      </c>
    </row>
    <row r="135" spans="1:12" s="69" customFormat="1" ht="15.75">
      <c r="A135" s="214">
        <f>A129</f>
        <v>42277</v>
      </c>
      <c r="B135" s="85">
        <v>11</v>
      </c>
      <c r="C135" s="85">
        <v>23.5</v>
      </c>
      <c r="D135" s="22"/>
      <c r="E135" s="8">
        <v>80</v>
      </c>
      <c r="F135" s="61">
        <v>18</v>
      </c>
      <c r="G135" s="86">
        <v>7.5</v>
      </c>
      <c r="H135" s="85">
        <v>35</v>
      </c>
      <c r="I135" s="85">
        <v>37.5</v>
      </c>
      <c r="J135" s="85">
        <v>80</v>
      </c>
      <c r="K135" s="8">
        <v>18</v>
      </c>
      <c r="L135" s="75" t="s">
        <v>56</v>
      </c>
    </row>
    <row r="136" spans="1:12" s="69" customFormat="1" ht="15">
      <c r="A136" s="210" t="s">
        <v>66</v>
      </c>
      <c r="B136" s="22">
        <f>B135/B133*100</f>
        <v>104.76190476190477</v>
      </c>
      <c r="C136" s="22">
        <f>C135/C133*100</f>
        <v>117.5</v>
      </c>
      <c r="D136" s="22"/>
      <c r="E136" s="22">
        <f aca="true" t="shared" si="33" ref="E136:K136">E135/E133*100</f>
        <v>133.33333333333331</v>
      </c>
      <c r="F136" s="58">
        <f t="shared" si="33"/>
        <v>133.33333333333331</v>
      </c>
      <c r="G136" s="57">
        <f t="shared" si="33"/>
        <v>120</v>
      </c>
      <c r="H136" s="22">
        <f t="shared" si="33"/>
        <v>109.375</v>
      </c>
      <c r="I136" s="22">
        <f t="shared" si="33"/>
        <v>115.38461538461537</v>
      </c>
      <c r="J136" s="22">
        <f t="shared" si="33"/>
        <v>133.33333333333331</v>
      </c>
      <c r="K136" s="22">
        <f t="shared" si="33"/>
        <v>133.33333333333331</v>
      </c>
      <c r="L136" s="75"/>
    </row>
    <row r="137" spans="1:12" s="69" customFormat="1" ht="15" customHeight="1">
      <c r="A137" s="213" t="s">
        <v>9</v>
      </c>
      <c r="B137" s="6">
        <f>B135/B134*100</f>
        <v>100</v>
      </c>
      <c r="C137" s="6">
        <f>C135/C134*100</f>
        <v>100</v>
      </c>
      <c r="D137" s="6"/>
      <c r="E137" s="6">
        <f aca="true" t="shared" si="34" ref="E137:K137">E135/E134*100</f>
        <v>100</v>
      </c>
      <c r="F137" s="62">
        <f t="shared" si="34"/>
        <v>128.57142857142858</v>
      </c>
      <c r="G137" s="60">
        <f t="shared" si="34"/>
        <v>115.38461538461537</v>
      </c>
      <c r="H137" s="6">
        <f t="shared" si="34"/>
        <v>109.375</v>
      </c>
      <c r="I137" s="6">
        <f t="shared" si="34"/>
        <v>115.38461538461537</v>
      </c>
      <c r="J137" s="6">
        <f t="shared" si="34"/>
        <v>103.2258064516129</v>
      </c>
      <c r="K137" s="6">
        <f t="shared" si="34"/>
        <v>128.57142857142858</v>
      </c>
      <c r="L137" s="75"/>
    </row>
    <row r="138" spans="1:12" s="68" customFormat="1" ht="14.25" customHeight="1">
      <c r="A138" s="200" t="s">
        <v>32</v>
      </c>
      <c r="B138" s="201"/>
      <c r="C138" s="201"/>
      <c r="D138" s="201"/>
      <c r="E138" s="201"/>
      <c r="F138" s="202"/>
      <c r="G138" s="203" t="s">
        <v>54</v>
      </c>
      <c r="H138" s="201"/>
      <c r="I138" s="201"/>
      <c r="J138" s="201"/>
      <c r="K138" s="201"/>
      <c r="L138" s="262"/>
    </row>
    <row r="139" spans="1:12" s="69" customFormat="1" ht="15" customHeight="1">
      <c r="A139" s="210">
        <f>A133</f>
        <v>42003</v>
      </c>
      <c r="B139" s="8"/>
      <c r="C139" s="8"/>
      <c r="D139" s="8"/>
      <c r="E139" s="8"/>
      <c r="F139" s="61">
        <v>16</v>
      </c>
      <c r="G139" s="59">
        <v>9</v>
      </c>
      <c r="H139" s="8">
        <v>22.91</v>
      </c>
      <c r="I139" s="8">
        <v>26</v>
      </c>
      <c r="J139" s="8">
        <v>68</v>
      </c>
      <c r="K139" s="8">
        <v>16.25</v>
      </c>
      <c r="L139" s="75"/>
    </row>
    <row r="140" spans="1:12" s="69" customFormat="1" ht="15">
      <c r="A140" s="214">
        <f>A134</f>
        <v>42246</v>
      </c>
      <c r="B140" s="8"/>
      <c r="C140" s="8"/>
      <c r="D140" s="8"/>
      <c r="E140" s="8"/>
      <c r="F140" s="61">
        <v>17.1</v>
      </c>
      <c r="G140" s="59">
        <v>8</v>
      </c>
      <c r="H140" s="8">
        <v>32</v>
      </c>
      <c r="I140" s="8">
        <v>26</v>
      </c>
      <c r="J140" s="8">
        <v>84.87</v>
      </c>
      <c r="K140" s="8">
        <v>16</v>
      </c>
      <c r="L140" s="75"/>
    </row>
    <row r="141" spans="1:12" s="69" customFormat="1" ht="15">
      <c r="A141" s="214">
        <f>A135</f>
        <v>42277</v>
      </c>
      <c r="B141" s="8"/>
      <c r="C141" s="8"/>
      <c r="D141" s="8"/>
      <c r="E141" s="8"/>
      <c r="F141" s="61">
        <v>17.1</v>
      </c>
      <c r="G141" s="59">
        <v>8</v>
      </c>
      <c r="H141" s="8">
        <v>32</v>
      </c>
      <c r="I141" s="8">
        <v>26</v>
      </c>
      <c r="J141" s="8">
        <v>84.87</v>
      </c>
      <c r="K141" s="8">
        <v>21.75</v>
      </c>
      <c r="L141" s="75"/>
    </row>
    <row r="142" spans="1:12" s="69" customFormat="1" ht="15">
      <c r="A142" s="210" t="s">
        <v>66</v>
      </c>
      <c r="B142" s="22"/>
      <c r="C142" s="22"/>
      <c r="D142" s="22"/>
      <c r="E142" s="22"/>
      <c r="F142" s="58">
        <f aca="true" t="shared" si="35" ref="F142:K142">F141/F139*100</f>
        <v>106.87500000000001</v>
      </c>
      <c r="G142" s="57">
        <f t="shared" si="35"/>
        <v>88.88888888888889</v>
      </c>
      <c r="H142" s="22">
        <f t="shared" si="35"/>
        <v>139.6769969445657</v>
      </c>
      <c r="I142" s="22">
        <f t="shared" si="35"/>
        <v>100</v>
      </c>
      <c r="J142" s="22">
        <f t="shared" si="35"/>
        <v>124.80882352941177</v>
      </c>
      <c r="K142" s="22">
        <f t="shared" si="35"/>
        <v>133.84615384615384</v>
      </c>
      <c r="L142" s="75"/>
    </row>
    <row r="143" spans="1:12" s="69" customFormat="1" ht="15">
      <c r="A143" s="213" t="s">
        <v>9</v>
      </c>
      <c r="B143" s="6"/>
      <c r="C143" s="6"/>
      <c r="D143" s="6"/>
      <c r="E143" s="6"/>
      <c r="F143" s="62">
        <f aca="true" t="shared" si="36" ref="F143:K143">F141/F140*100</f>
        <v>100</v>
      </c>
      <c r="G143" s="60">
        <f t="shared" si="36"/>
        <v>100</v>
      </c>
      <c r="H143" s="6">
        <f t="shared" si="36"/>
        <v>100</v>
      </c>
      <c r="I143" s="6">
        <f t="shared" si="36"/>
        <v>100</v>
      </c>
      <c r="J143" s="6">
        <f t="shared" si="36"/>
        <v>100</v>
      </c>
      <c r="K143" s="6">
        <f t="shared" si="36"/>
        <v>135.9375</v>
      </c>
      <c r="L143" s="75"/>
    </row>
    <row r="144" spans="1:12" s="68" customFormat="1" ht="15" customHeight="1">
      <c r="A144" s="200" t="s">
        <v>33</v>
      </c>
      <c r="B144" s="201"/>
      <c r="C144" s="201"/>
      <c r="D144" s="201"/>
      <c r="E144" s="201"/>
      <c r="F144" s="202"/>
      <c r="G144" s="203"/>
      <c r="H144" s="201"/>
      <c r="I144" s="201"/>
      <c r="J144" s="201"/>
      <c r="K144" s="201"/>
      <c r="L144" s="262"/>
    </row>
    <row r="145" spans="1:12" s="69" customFormat="1" ht="15" customHeight="1">
      <c r="A145" s="210">
        <f>A139</f>
        <v>42003</v>
      </c>
      <c r="B145" s="8">
        <v>10.05</v>
      </c>
      <c r="C145" s="8">
        <v>29.82</v>
      </c>
      <c r="D145" s="8">
        <v>45.67</v>
      </c>
      <c r="E145" s="101">
        <v>76.18</v>
      </c>
      <c r="F145" s="61">
        <v>17.14</v>
      </c>
      <c r="G145" s="86">
        <v>6.5</v>
      </c>
      <c r="H145" s="85">
        <v>25.5</v>
      </c>
      <c r="I145" s="8">
        <v>55</v>
      </c>
      <c r="J145" s="8">
        <v>59</v>
      </c>
      <c r="K145" s="8">
        <v>14</v>
      </c>
      <c r="L145" s="75"/>
    </row>
    <row r="146" spans="1:12" s="69" customFormat="1" ht="15" customHeight="1">
      <c r="A146" s="214">
        <f>A140</f>
        <v>42246</v>
      </c>
      <c r="B146" s="8">
        <v>11.35</v>
      </c>
      <c r="C146" s="8">
        <v>33.22</v>
      </c>
      <c r="D146" s="8">
        <v>49</v>
      </c>
      <c r="E146" s="101">
        <v>81.82</v>
      </c>
      <c r="F146" s="61"/>
      <c r="G146" s="86">
        <v>6.5</v>
      </c>
      <c r="H146" s="85">
        <v>35</v>
      </c>
      <c r="I146" s="8">
        <v>36.5</v>
      </c>
      <c r="J146" s="8">
        <v>80</v>
      </c>
      <c r="K146" s="8">
        <v>15</v>
      </c>
      <c r="L146" s="75"/>
    </row>
    <row r="147" spans="1:12" s="69" customFormat="1" ht="15.75">
      <c r="A147" s="214">
        <f>A141</f>
        <v>42277</v>
      </c>
      <c r="B147" s="8">
        <v>13.13</v>
      </c>
      <c r="C147" s="8">
        <v>36.11</v>
      </c>
      <c r="D147" s="8">
        <v>42.5</v>
      </c>
      <c r="E147" s="101">
        <v>74.17</v>
      </c>
      <c r="F147" s="61">
        <v>19.6</v>
      </c>
      <c r="G147" s="86">
        <v>6.5</v>
      </c>
      <c r="H147" s="85">
        <v>35</v>
      </c>
      <c r="I147" s="8">
        <v>39</v>
      </c>
      <c r="J147" s="8">
        <v>73.75</v>
      </c>
      <c r="K147" s="8">
        <v>18</v>
      </c>
      <c r="L147" s="75"/>
    </row>
    <row r="148" spans="1:12" s="69" customFormat="1" ht="15" customHeight="1">
      <c r="A148" s="210" t="s">
        <v>66</v>
      </c>
      <c r="B148" s="22">
        <f aca="true" t="shared" si="37" ref="B148:K148">B147/B145*100</f>
        <v>130.64676616915423</v>
      </c>
      <c r="C148" s="22">
        <f t="shared" si="37"/>
        <v>121.09322602280348</v>
      </c>
      <c r="D148" s="22">
        <f t="shared" si="37"/>
        <v>93.05890081015984</v>
      </c>
      <c r="E148" s="22">
        <f t="shared" si="37"/>
        <v>97.36151220792858</v>
      </c>
      <c r="F148" s="58">
        <f t="shared" si="37"/>
        <v>114.35239206534422</v>
      </c>
      <c r="G148" s="57">
        <f t="shared" si="37"/>
        <v>100</v>
      </c>
      <c r="H148" s="22">
        <f t="shared" si="37"/>
        <v>137.2549019607843</v>
      </c>
      <c r="I148" s="22">
        <f t="shared" si="37"/>
        <v>70.9090909090909</v>
      </c>
      <c r="J148" s="22">
        <f t="shared" si="37"/>
        <v>125</v>
      </c>
      <c r="K148" s="22">
        <f t="shared" si="37"/>
        <v>128.57142857142858</v>
      </c>
      <c r="L148" s="75"/>
    </row>
    <row r="149" spans="1:12" s="69" customFormat="1" ht="15">
      <c r="A149" s="213" t="s">
        <v>9</v>
      </c>
      <c r="B149" s="6">
        <f aca="true" t="shared" si="38" ref="B149:K149">B147/B146*100</f>
        <v>115.68281938325993</v>
      </c>
      <c r="C149" s="6">
        <f t="shared" si="38"/>
        <v>108.69957856712824</v>
      </c>
      <c r="D149" s="6">
        <f t="shared" si="38"/>
        <v>86.73469387755102</v>
      </c>
      <c r="E149" s="6">
        <f t="shared" si="38"/>
        <v>90.6502077731606</v>
      </c>
      <c r="F149" s="62"/>
      <c r="G149" s="60">
        <f t="shared" si="38"/>
        <v>100</v>
      </c>
      <c r="H149" s="6">
        <f t="shared" si="38"/>
        <v>100</v>
      </c>
      <c r="I149" s="6">
        <f t="shared" si="38"/>
        <v>106.84931506849315</v>
      </c>
      <c r="J149" s="6">
        <f t="shared" si="38"/>
        <v>92.1875</v>
      </c>
      <c r="K149" s="6">
        <f t="shared" si="38"/>
        <v>120</v>
      </c>
      <c r="L149" s="75"/>
    </row>
    <row r="150" spans="1:12" s="68" customFormat="1" ht="14.25" customHeight="1">
      <c r="A150" s="200" t="s">
        <v>34</v>
      </c>
      <c r="B150" s="201"/>
      <c r="C150" s="201"/>
      <c r="D150" s="201"/>
      <c r="E150" s="201"/>
      <c r="F150" s="202"/>
      <c r="G150" s="203"/>
      <c r="H150" s="201"/>
      <c r="I150" s="201"/>
      <c r="J150" s="201"/>
      <c r="K150" s="201"/>
      <c r="L150" s="262"/>
    </row>
    <row r="151" spans="1:12" s="69" customFormat="1" ht="15.75">
      <c r="A151" s="210">
        <f>A145</f>
        <v>42003</v>
      </c>
      <c r="B151" s="8">
        <v>8.9</v>
      </c>
      <c r="C151" s="8">
        <v>25</v>
      </c>
      <c r="D151" s="8">
        <v>37</v>
      </c>
      <c r="E151" s="85">
        <v>79</v>
      </c>
      <c r="F151" s="61">
        <v>16</v>
      </c>
      <c r="G151" s="59">
        <v>9.5</v>
      </c>
      <c r="H151" s="8">
        <v>38</v>
      </c>
      <c r="I151" s="8">
        <v>38</v>
      </c>
      <c r="J151" s="8"/>
      <c r="K151" s="8">
        <v>17</v>
      </c>
      <c r="L151" s="75"/>
    </row>
    <row r="152" spans="1:12" s="69" customFormat="1" ht="15" customHeight="1">
      <c r="A152" s="214">
        <f>A146</f>
        <v>42246</v>
      </c>
      <c r="B152" s="8">
        <v>11.05</v>
      </c>
      <c r="C152" s="8">
        <v>26</v>
      </c>
      <c r="D152" s="8">
        <v>37</v>
      </c>
      <c r="E152" s="85">
        <v>90</v>
      </c>
      <c r="F152" s="61">
        <v>15</v>
      </c>
      <c r="G152" s="59">
        <v>8</v>
      </c>
      <c r="H152" s="8">
        <v>40</v>
      </c>
      <c r="I152" s="8">
        <v>40</v>
      </c>
      <c r="J152" s="8"/>
      <c r="K152" s="8">
        <v>17</v>
      </c>
      <c r="L152" s="75"/>
    </row>
    <row r="153" spans="1:12" s="69" customFormat="1" ht="15" customHeight="1">
      <c r="A153" s="214">
        <f>A147</f>
        <v>42277</v>
      </c>
      <c r="B153" s="8">
        <v>11.45</v>
      </c>
      <c r="C153" s="8">
        <v>28</v>
      </c>
      <c r="D153" s="8">
        <v>37</v>
      </c>
      <c r="E153" s="85">
        <v>92</v>
      </c>
      <c r="F153" s="61">
        <v>18</v>
      </c>
      <c r="G153" s="59">
        <v>8</v>
      </c>
      <c r="H153" s="8">
        <v>40</v>
      </c>
      <c r="I153" s="8">
        <v>40</v>
      </c>
      <c r="J153" s="8"/>
      <c r="K153" s="8">
        <v>20</v>
      </c>
      <c r="L153" s="75"/>
    </row>
    <row r="154" spans="1:12" s="69" customFormat="1" ht="15" customHeight="1">
      <c r="A154" s="210" t="s">
        <v>66</v>
      </c>
      <c r="B154" s="22">
        <f aca="true" t="shared" si="39" ref="B154:K154">B153/B151*100</f>
        <v>128.65168539325842</v>
      </c>
      <c r="C154" s="22">
        <f t="shared" si="39"/>
        <v>112.00000000000001</v>
      </c>
      <c r="D154" s="22">
        <f t="shared" si="39"/>
        <v>100</v>
      </c>
      <c r="E154" s="22">
        <f t="shared" si="39"/>
        <v>116.45569620253164</v>
      </c>
      <c r="F154" s="58">
        <f t="shared" si="39"/>
        <v>112.5</v>
      </c>
      <c r="G154" s="57">
        <f t="shared" si="39"/>
        <v>84.21052631578947</v>
      </c>
      <c r="H154" s="22">
        <f t="shared" si="39"/>
        <v>105.26315789473684</v>
      </c>
      <c r="I154" s="22">
        <f t="shared" si="39"/>
        <v>105.26315789473684</v>
      </c>
      <c r="J154" s="22"/>
      <c r="K154" s="22">
        <f t="shared" si="39"/>
        <v>117.64705882352942</v>
      </c>
      <c r="L154" s="75"/>
    </row>
    <row r="155" spans="1:12" s="69" customFormat="1" ht="15" customHeight="1">
      <c r="A155" s="213" t="s">
        <v>9</v>
      </c>
      <c r="B155" s="6">
        <f>B153/B152*100</f>
        <v>103.61990950226243</v>
      </c>
      <c r="C155" s="6">
        <f>C153/C152*100</f>
        <v>107.6923076923077</v>
      </c>
      <c r="D155" s="6">
        <f>D153/D152*100</f>
        <v>100</v>
      </c>
      <c r="E155" s="6">
        <f aca="true" t="shared" si="40" ref="E155:K155">E153/E152*100</f>
        <v>102.22222222222221</v>
      </c>
      <c r="F155" s="62">
        <f t="shared" si="40"/>
        <v>120</v>
      </c>
      <c r="G155" s="60">
        <f t="shared" si="40"/>
        <v>100</v>
      </c>
      <c r="H155" s="6">
        <f t="shared" si="40"/>
        <v>100</v>
      </c>
      <c r="I155" s="6">
        <f t="shared" si="40"/>
        <v>100</v>
      </c>
      <c r="J155" s="6"/>
      <c r="K155" s="6">
        <f t="shared" si="40"/>
        <v>117.64705882352942</v>
      </c>
      <c r="L155" s="75"/>
    </row>
    <row r="156" spans="1:12" s="68" customFormat="1" ht="15" customHeight="1">
      <c r="A156" s="200" t="s">
        <v>35</v>
      </c>
      <c r="B156" s="201"/>
      <c r="C156" s="201"/>
      <c r="D156" s="201"/>
      <c r="E156" s="201"/>
      <c r="F156" s="202"/>
      <c r="G156" s="203"/>
      <c r="H156" s="201"/>
      <c r="I156" s="201"/>
      <c r="J156" s="201"/>
      <c r="K156" s="201"/>
      <c r="L156" s="262"/>
    </row>
    <row r="157" spans="1:12" s="69" customFormat="1" ht="15">
      <c r="A157" s="210">
        <f>A151</f>
        <v>42003</v>
      </c>
      <c r="B157" s="8">
        <v>9.34</v>
      </c>
      <c r="C157" s="8">
        <v>23.25</v>
      </c>
      <c r="D157" s="8">
        <v>40.22</v>
      </c>
      <c r="E157" s="8">
        <v>61.2</v>
      </c>
      <c r="F157" s="61">
        <v>14.03</v>
      </c>
      <c r="G157" s="321" t="s">
        <v>52</v>
      </c>
      <c r="H157" s="322"/>
      <c r="I157" s="322"/>
      <c r="J157" s="322"/>
      <c r="K157" s="322"/>
      <c r="L157" s="75"/>
    </row>
    <row r="158" spans="1:12" s="69" customFormat="1" ht="15">
      <c r="A158" s="214">
        <f>A152</f>
        <v>42246</v>
      </c>
      <c r="B158" s="8">
        <v>10.21</v>
      </c>
      <c r="C158" s="8">
        <v>30</v>
      </c>
      <c r="D158" s="8">
        <v>51.1</v>
      </c>
      <c r="E158" s="8">
        <v>71.14</v>
      </c>
      <c r="F158" s="61">
        <v>15</v>
      </c>
      <c r="G158" s="321"/>
      <c r="H158" s="322"/>
      <c r="I158" s="322"/>
      <c r="J158" s="322"/>
      <c r="K158" s="322"/>
      <c r="L158" s="75"/>
    </row>
    <row r="159" spans="1:12" s="69" customFormat="1" ht="15">
      <c r="A159" s="214">
        <f>A153</f>
        <v>42277</v>
      </c>
      <c r="B159" s="8">
        <v>10.21</v>
      </c>
      <c r="C159" s="8">
        <v>30</v>
      </c>
      <c r="D159" s="8">
        <v>51.1</v>
      </c>
      <c r="E159" s="8">
        <v>71.14</v>
      </c>
      <c r="F159" s="61">
        <v>15</v>
      </c>
      <c r="G159" s="321"/>
      <c r="H159" s="322"/>
      <c r="I159" s="322"/>
      <c r="J159" s="322"/>
      <c r="K159" s="322"/>
      <c r="L159" s="75"/>
    </row>
    <row r="160" spans="1:12" s="69" customFormat="1" ht="15">
      <c r="A160" s="210" t="s">
        <v>66</v>
      </c>
      <c r="B160" s="22">
        <f>B159/B157*100</f>
        <v>109.31477516059958</v>
      </c>
      <c r="C160" s="22">
        <f>C159/C157*100</f>
        <v>129.03225806451613</v>
      </c>
      <c r="D160" s="22">
        <f>D159/D157*100</f>
        <v>127.05121829935355</v>
      </c>
      <c r="E160" s="22">
        <f>E159/E157*100</f>
        <v>116.24183006535947</v>
      </c>
      <c r="F160" s="58">
        <f>F159/F157*100</f>
        <v>106.91375623663579</v>
      </c>
      <c r="G160" s="321"/>
      <c r="H160" s="322"/>
      <c r="I160" s="322"/>
      <c r="J160" s="322"/>
      <c r="K160" s="322"/>
      <c r="L160" s="75"/>
    </row>
    <row r="161" spans="1:12" s="69" customFormat="1" ht="15" customHeight="1">
      <c r="A161" s="213" t="s">
        <v>9</v>
      </c>
      <c r="B161" s="6">
        <f>B159/B158*100</f>
        <v>100</v>
      </c>
      <c r="C161" s="6">
        <f>C159/C158*100</f>
        <v>100</v>
      </c>
      <c r="D161" s="6">
        <f>D159/D158*100</f>
        <v>100</v>
      </c>
      <c r="E161" s="6">
        <f>E159/E158*100</f>
        <v>100</v>
      </c>
      <c r="F161" s="79">
        <f>F159/F158*100</f>
        <v>100</v>
      </c>
      <c r="G161" s="321"/>
      <c r="H161" s="322"/>
      <c r="I161" s="322"/>
      <c r="J161" s="322"/>
      <c r="K161" s="322"/>
      <c r="L161" s="75"/>
    </row>
    <row r="162" spans="1:12" s="68" customFormat="1" ht="13.5" customHeight="1">
      <c r="A162" s="200" t="s">
        <v>36</v>
      </c>
      <c r="B162" s="201"/>
      <c r="C162" s="201"/>
      <c r="D162" s="201"/>
      <c r="E162" s="201"/>
      <c r="F162" s="202"/>
      <c r="G162" s="203"/>
      <c r="H162" s="201"/>
      <c r="I162" s="201"/>
      <c r="J162" s="201"/>
      <c r="K162" s="201"/>
      <c r="L162" s="262"/>
    </row>
    <row r="163" spans="1:12" s="69" customFormat="1" ht="15">
      <c r="A163" s="210">
        <f>A157</f>
        <v>42003</v>
      </c>
      <c r="B163" s="8">
        <v>11.62</v>
      </c>
      <c r="C163" s="8">
        <v>24.97</v>
      </c>
      <c r="D163" s="8">
        <v>53.45</v>
      </c>
      <c r="E163" s="8">
        <v>68.1</v>
      </c>
      <c r="F163" s="61">
        <v>14.4</v>
      </c>
      <c r="G163" s="59">
        <v>9.33</v>
      </c>
      <c r="H163" s="8">
        <v>26</v>
      </c>
      <c r="I163" s="8">
        <v>29</v>
      </c>
      <c r="J163" s="8">
        <v>67.5</v>
      </c>
      <c r="K163" s="8">
        <v>16.5</v>
      </c>
      <c r="L163" s="75"/>
    </row>
    <row r="164" spans="1:12" s="69" customFormat="1" ht="15">
      <c r="A164" s="214">
        <f>A158</f>
        <v>42246</v>
      </c>
      <c r="B164" s="8">
        <v>11.75</v>
      </c>
      <c r="C164" s="8">
        <v>28.48</v>
      </c>
      <c r="D164" s="8"/>
      <c r="E164" s="8">
        <v>82.28</v>
      </c>
      <c r="F164" s="61">
        <v>15.27</v>
      </c>
      <c r="G164" s="59">
        <v>7</v>
      </c>
      <c r="H164" s="8">
        <v>27</v>
      </c>
      <c r="I164" s="8">
        <v>24</v>
      </c>
      <c r="J164" s="8">
        <v>70</v>
      </c>
      <c r="K164" s="8">
        <v>17</v>
      </c>
      <c r="L164" s="75"/>
    </row>
    <row r="165" spans="1:12" s="69" customFormat="1" ht="15">
      <c r="A165" s="214">
        <f>A159</f>
        <v>42277</v>
      </c>
      <c r="B165" s="8">
        <v>11.75</v>
      </c>
      <c r="C165" s="8">
        <v>29.98</v>
      </c>
      <c r="D165" s="8"/>
      <c r="E165" s="8">
        <v>82.28</v>
      </c>
      <c r="F165" s="61">
        <v>18</v>
      </c>
      <c r="G165" s="59">
        <v>6.66</v>
      </c>
      <c r="H165" s="8">
        <v>27</v>
      </c>
      <c r="I165" s="8">
        <v>27</v>
      </c>
      <c r="J165" s="8">
        <v>75</v>
      </c>
      <c r="K165" s="8">
        <v>18.5</v>
      </c>
      <c r="L165" s="75"/>
    </row>
    <row r="166" spans="1:12" s="69" customFormat="1" ht="15">
      <c r="A166" s="210" t="s">
        <v>66</v>
      </c>
      <c r="B166" s="22">
        <f>B165/B163*100</f>
        <v>101.11876075731499</v>
      </c>
      <c r="C166" s="22">
        <f>C165/C163*100</f>
        <v>120.06407689227072</v>
      </c>
      <c r="D166" s="22"/>
      <c r="E166" s="22">
        <f>E165/E163*100</f>
        <v>120.82232011747432</v>
      </c>
      <c r="F166" s="58">
        <f aca="true" t="shared" si="41" ref="F166:K166">F165/F163*100</f>
        <v>125</v>
      </c>
      <c r="G166" s="57">
        <f t="shared" si="41"/>
        <v>71.38263665594855</v>
      </c>
      <c r="H166" s="22">
        <f t="shared" si="41"/>
        <v>103.84615384615385</v>
      </c>
      <c r="I166" s="22">
        <f t="shared" si="41"/>
        <v>93.10344827586206</v>
      </c>
      <c r="J166" s="22">
        <f t="shared" si="41"/>
        <v>111.11111111111111</v>
      </c>
      <c r="K166" s="22">
        <f t="shared" si="41"/>
        <v>112.12121212121211</v>
      </c>
      <c r="L166" s="75"/>
    </row>
    <row r="167" spans="1:12" s="69" customFormat="1" ht="15">
      <c r="A167" s="213" t="s">
        <v>9</v>
      </c>
      <c r="B167" s="6">
        <f>B165/B164*100</f>
        <v>100</v>
      </c>
      <c r="C167" s="6">
        <f>C165/C164*100</f>
        <v>105.26685393258425</v>
      </c>
      <c r="D167" s="6"/>
      <c r="E167" s="6">
        <f>E165/E164*100</f>
        <v>100</v>
      </c>
      <c r="F167" s="62">
        <f aca="true" t="shared" si="42" ref="F167:K167">F165/F164*100</f>
        <v>117.87819253438114</v>
      </c>
      <c r="G167" s="60">
        <f t="shared" si="42"/>
        <v>95.14285714285714</v>
      </c>
      <c r="H167" s="6">
        <f t="shared" si="42"/>
        <v>100</v>
      </c>
      <c r="I167" s="6">
        <f t="shared" si="42"/>
        <v>112.5</v>
      </c>
      <c r="J167" s="6">
        <f t="shared" si="42"/>
        <v>107.14285714285714</v>
      </c>
      <c r="K167" s="6">
        <f t="shared" si="42"/>
        <v>108.8235294117647</v>
      </c>
      <c r="L167" s="75"/>
    </row>
    <row r="168" spans="1:12" s="68" customFormat="1" ht="14.25" customHeight="1">
      <c r="A168" s="324" t="s">
        <v>11</v>
      </c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  <c r="L168" s="262"/>
    </row>
    <row r="169" spans="1:12" s="70" customFormat="1" ht="15.75" customHeight="1">
      <c r="A169" s="210">
        <f>A163</f>
        <v>42003</v>
      </c>
      <c r="B169" s="6">
        <f aca="true" t="shared" si="43" ref="B169:K169">ROUND(AVERAGE(B9,B15,B21,B27,B34,B40,B46,B52,B58,B64,B70,B76,B82,B91,B97,B103,B109,B115,B121,B127,B133,B139,B145,B151,B157,B163),2)</f>
        <v>9.76</v>
      </c>
      <c r="C169" s="6">
        <f t="shared" si="43"/>
        <v>23.35</v>
      </c>
      <c r="D169" s="6">
        <f t="shared" si="43"/>
        <v>50.18</v>
      </c>
      <c r="E169" s="6">
        <f t="shared" si="43"/>
        <v>66.43</v>
      </c>
      <c r="F169" s="62">
        <f t="shared" si="43"/>
        <v>15.6</v>
      </c>
      <c r="G169" s="60">
        <f t="shared" si="43"/>
        <v>8.13</v>
      </c>
      <c r="H169" s="6">
        <f t="shared" si="43"/>
        <v>27.58</v>
      </c>
      <c r="I169" s="6">
        <f t="shared" si="43"/>
        <v>32.19</v>
      </c>
      <c r="J169" s="6">
        <f t="shared" si="43"/>
        <v>63.48</v>
      </c>
      <c r="K169" s="6">
        <f t="shared" si="43"/>
        <v>16.17</v>
      </c>
      <c r="L169" s="75"/>
    </row>
    <row r="170" spans="1:11" s="267" customFormat="1" ht="15.75">
      <c r="A170" s="222">
        <f>A164</f>
        <v>42246</v>
      </c>
      <c r="B170" s="10">
        <f aca="true" t="shared" si="44" ref="B170:K170">ROUND(AVERAGE(B10,B16,B22,B28,B35,B41,B47,B53,B59,B65,B71,B77,B83,B92,B98,B104,B110,B116,B122,B128,B134,B140,B146,B152,B158,B164),2)</f>
        <v>11.07</v>
      </c>
      <c r="C170" s="10">
        <f t="shared" si="44"/>
        <v>27.79</v>
      </c>
      <c r="D170" s="10">
        <f t="shared" si="44"/>
        <v>53.68</v>
      </c>
      <c r="E170" s="10">
        <f t="shared" si="44"/>
        <v>72.75</v>
      </c>
      <c r="F170" s="319">
        <f t="shared" si="44"/>
        <v>15.49</v>
      </c>
      <c r="G170" s="315">
        <f t="shared" si="44"/>
        <v>7.72</v>
      </c>
      <c r="H170" s="10">
        <f t="shared" si="44"/>
        <v>29.49</v>
      </c>
      <c r="I170" s="10">
        <f t="shared" si="44"/>
        <v>29.52</v>
      </c>
      <c r="J170" s="10">
        <f t="shared" si="44"/>
        <v>70.08</v>
      </c>
      <c r="K170" s="10">
        <f t="shared" si="44"/>
        <v>16.12</v>
      </c>
    </row>
    <row r="171" spans="1:11" s="74" customFormat="1" ht="15">
      <c r="A171" s="214">
        <f>A165</f>
        <v>42277</v>
      </c>
      <c r="B171" s="10">
        <f aca="true" t="shared" si="45" ref="B171:K171">ROUND(AVERAGE(B11,B17,B23,B29,B36,B42,B48,B54,B60,B66,B72,B78,B84,B93,B99,B105,B111,B117,B123,B129,B135,B141,B147,B153,B159,B165),2)</f>
        <v>11.4</v>
      </c>
      <c r="C171" s="10">
        <f t="shared" si="45"/>
        <v>28.12</v>
      </c>
      <c r="D171" s="10">
        <f t="shared" si="45"/>
        <v>52.99</v>
      </c>
      <c r="E171" s="10">
        <f t="shared" si="45"/>
        <v>72.6</v>
      </c>
      <c r="F171" s="319">
        <f t="shared" si="45"/>
        <v>17.6</v>
      </c>
      <c r="G171" s="315">
        <f t="shared" si="45"/>
        <v>8.01</v>
      </c>
      <c r="H171" s="10">
        <f t="shared" si="45"/>
        <v>29.68</v>
      </c>
      <c r="I171" s="10">
        <f t="shared" si="45"/>
        <v>30.89</v>
      </c>
      <c r="J171" s="10">
        <f t="shared" si="45"/>
        <v>71.52</v>
      </c>
      <c r="K171" s="10">
        <f t="shared" si="45"/>
        <v>18.54</v>
      </c>
    </row>
    <row r="172" spans="1:12" s="69" customFormat="1" ht="15">
      <c r="A172" s="211" t="s">
        <v>66</v>
      </c>
      <c r="B172" s="22">
        <f aca="true" t="shared" si="46" ref="B172:K172">B171/B169*100</f>
        <v>116.8032786885246</v>
      </c>
      <c r="C172" s="22">
        <f t="shared" si="46"/>
        <v>120.42826552462526</v>
      </c>
      <c r="D172" s="22">
        <f t="shared" si="46"/>
        <v>105.59984057393383</v>
      </c>
      <c r="E172" s="22">
        <f t="shared" si="46"/>
        <v>109.2879723016709</v>
      </c>
      <c r="F172" s="58">
        <f t="shared" si="46"/>
        <v>112.82051282051285</v>
      </c>
      <c r="G172" s="57">
        <f t="shared" si="46"/>
        <v>98.52398523985238</v>
      </c>
      <c r="H172" s="22">
        <f t="shared" si="46"/>
        <v>107.61421319796955</v>
      </c>
      <c r="I172" s="22">
        <f t="shared" si="46"/>
        <v>95.96147872009941</v>
      </c>
      <c r="J172" s="22">
        <f t="shared" si="46"/>
        <v>112.66540642722119</v>
      </c>
      <c r="K172" s="22">
        <f t="shared" si="46"/>
        <v>114.65677179962893</v>
      </c>
      <c r="L172" s="75"/>
    </row>
    <row r="173" spans="1:12" s="69" customFormat="1" ht="15">
      <c r="A173" s="213" t="s">
        <v>9</v>
      </c>
      <c r="B173" s="237">
        <f>B171/B170*100</f>
        <v>102.98102981029811</v>
      </c>
      <c r="C173" s="6">
        <f aca="true" t="shared" si="47" ref="C173:K173">C171/C170*100</f>
        <v>101.18747750989566</v>
      </c>
      <c r="D173" s="6">
        <f t="shared" si="47"/>
        <v>98.71460506706408</v>
      </c>
      <c r="E173" s="6">
        <f t="shared" si="47"/>
        <v>99.79381443298968</v>
      </c>
      <c r="F173" s="62">
        <f t="shared" si="47"/>
        <v>113.62169141381537</v>
      </c>
      <c r="G173" s="60">
        <f t="shared" si="47"/>
        <v>103.75647668393782</v>
      </c>
      <c r="H173" s="6">
        <f t="shared" si="47"/>
        <v>100.64428619871144</v>
      </c>
      <c r="I173" s="6">
        <f t="shared" si="47"/>
        <v>104.6409214092141</v>
      </c>
      <c r="J173" s="6">
        <f t="shared" si="47"/>
        <v>102.05479452054793</v>
      </c>
      <c r="K173" s="6">
        <f t="shared" si="47"/>
        <v>115.01240694789081</v>
      </c>
      <c r="L173" s="75"/>
    </row>
    <row r="174" spans="1:11" ht="15">
      <c r="A174" s="114" t="s">
        <v>159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ht="12.75">
      <c r="A175" s="273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ht="12.75">
      <c r="A176" s="273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ht="12.75">
      <c r="A177" s="273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ht="15" customHeight="1">
      <c r="A178" s="273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ht="17.25" customHeight="1">
      <c r="A179" s="273"/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ht="12.75">
      <c r="A180" s="273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ht="12.75">
      <c r="A181" s="273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12.75">
      <c r="A182" s="273"/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4.25" customHeight="1">
      <c r="A183" s="273"/>
      <c r="B183" s="67"/>
      <c r="C183" s="67"/>
      <c r="D183" s="67"/>
      <c r="E183" s="67"/>
      <c r="F183" s="67"/>
      <c r="G183" s="67"/>
      <c r="H183" s="67"/>
      <c r="I183" s="67"/>
      <c r="J183" s="67"/>
      <c r="K183" s="67"/>
    </row>
    <row r="184" spans="1:11" ht="16.5" customHeight="1">
      <c r="A184" s="273"/>
      <c r="B184" s="67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1" ht="12.75">
      <c r="A185" s="273"/>
      <c r="B185" s="67"/>
      <c r="C185" s="67"/>
      <c r="D185" s="67"/>
      <c r="E185" s="67"/>
      <c r="F185" s="67"/>
      <c r="G185" s="67"/>
      <c r="H185" s="67"/>
      <c r="I185" s="67"/>
      <c r="J185" s="67"/>
      <c r="K185" s="67"/>
    </row>
    <row r="186" spans="1:11" ht="12.75">
      <c r="A186" s="273"/>
      <c r="B186" s="67"/>
      <c r="C186" s="67"/>
      <c r="D186" s="67"/>
      <c r="E186" s="67"/>
      <c r="F186" s="67"/>
      <c r="G186" s="67"/>
      <c r="H186" s="67"/>
      <c r="I186" s="67"/>
      <c r="J186" s="67"/>
      <c r="K186" s="67"/>
    </row>
    <row r="187" spans="1:11" ht="12.75">
      <c r="A187" s="273"/>
      <c r="B187" s="67"/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1" ht="12.75">
      <c r="A188" s="273"/>
      <c r="B188" s="67"/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1:11" ht="12.75">
      <c r="A189" s="273"/>
      <c r="B189" s="67"/>
      <c r="C189" s="67"/>
      <c r="D189" s="67"/>
      <c r="E189" s="67"/>
      <c r="F189" s="67"/>
      <c r="G189" s="67"/>
      <c r="H189" s="67"/>
      <c r="I189" s="67"/>
      <c r="J189" s="67"/>
      <c r="K189" s="67"/>
    </row>
    <row r="190" spans="1:11" ht="12.75">
      <c r="A190" s="273"/>
      <c r="B190" s="67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1" ht="12.75">
      <c r="A191" s="273"/>
      <c r="B191" s="67"/>
      <c r="C191" s="67"/>
      <c r="D191" s="67"/>
      <c r="E191" s="67"/>
      <c r="F191" s="67"/>
      <c r="G191" s="67"/>
      <c r="H191" s="67"/>
      <c r="I191" s="67"/>
      <c r="J191" s="67"/>
      <c r="K191" s="67"/>
    </row>
    <row r="192" spans="1:11" ht="12.75">
      <c r="A192" s="273"/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12.75">
      <c r="A193" s="273"/>
      <c r="B193" s="67"/>
      <c r="C193" s="67"/>
      <c r="D193" s="67"/>
      <c r="E193" s="67"/>
      <c r="F193" s="67"/>
      <c r="G193" s="67"/>
      <c r="H193" s="67"/>
      <c r="I193" s="67"/>
      <c r="J193" s="67"/>
      <c r="K193" s="67"/>
    </row>
    <row r="194" spans="1:11" ht="12.75">
      <c r="A194" s="273"/>
      <c r="B194" s="67"/>
      <c r="C194" s="67"/>
      <c r="D194" s="67"/>
      <c r="E194" s="67"/>
      <c r="F194" s="67"/>
      <c r="G194" s="67"/>
      <c r="H194" s="67"/>
      <c r="I194" s="67"/>
      <c r="J194" s="67"/>
      <c r="K194" s="67"/>
    </row>
    <row r="195" spans="1:11" ht="12.75">
      <c r="A195" s="273"/>
      <c r="B195" s="67"/>
      <c r="C195" s="67"/>
      <c r="D195" s="67"/>
      <c r="E195" s="67"/>
      <c r="F195" s="67"/>
      <c r="G195" s="67"/>
      <c r="H195" s="67"/>
      <c r="I195" s="67"/>
      <c r="J195" s="67"/>
      <c r="K195" s="67"/>
    </row>
    <row r="196" spans="1:11" ht="12.75">
      <c r="A196" s="273"/>
      <c r="B196" s="67"/>
      <c r="C196" s="67"/>
      <c r="D196" s="67"/>
      <c r="E196" s="67"/>
      <c r="F196" s="67"/>
      <c r="G196" s="67"/>
      <c r="H196" s="67"/>
      <c r="I196" s="67"/>
      <c r="J196" s="67"/>
      <c r="K196" s="67"/>
    </row>
    <row r="197" spans="1:11" ht="12.75">
      <c r="A197" s="273"/>
      <c r="B197" s="67"/>
      <c r="C197" s="67"/>
      <c r="D197" s="67"/>
      <c r="E197" s="67"/>
      <c r="F197" s="67"/>
      <c r="G197" s="67"/>
      <c r="H197" s="67"/>
      <c r="I197" s="67"/>
      <c r="J197" s="67"/>
      <c r="K197" s="67"/>
    </row>
    <row r="198" spans="1:11" ht="12.75">
      <c r="A198" s="273"/>
      <c r="B198" s="67"/>
      <c r="C198" s="67"/>
      <c r="D198" s="67"/>
      <c r="E198" s="67"/>
      <c r="F198" s="67"/>
      <c r="G198" s="67"/>
      <c r="H198" s="67"/>
      <c r="I198" s="67"/>
      <c r="J198" s="67"/>
      <c r="K198" s="67"/>
    </row>
    <row r="199" spans="1:11" ht="12.75">
      <c r="A199" s="273"/>
      <c r="B199" s="67"/>
      <c r="C199" s="67"/>
      <c r="D199" s="67"/>
      <c r="E199" s="67"/>
      <c r="F199" s="67"/>
      <c r="G199" s="67"/>
      <c r="H199" s="67"/>
      <c r="I199" s="67"/>
      <c r="J199" s="67"/>
      <c r="K199" s="67"/>
    </row>
    <row r="200" spans="1:11" ht="12.75">
      <c r="A200" s="273"/>
      <c r="B200" s="67"/>
      <c r="C200" s="67"/>
      <c r="D200" s="67"/>
      <c r="E200" s="67"/>
      <c r="F200" s="67"/>
      <c r="G200" s="67"/>
      <c r="H200" s="67"/>
      <c r="I200" s="67"/>
      <c r="J200" s="67"/>
      <c r="K200" s="67"/>
    </row>
    <row r="201" spans="1:11" ht="12.75">
      <c r="A201" s="273"/>
      <c r="B201" s="67"/>
      <c r="C201" s="67"/>
      <c r="D201" s="67"/>
      <c r="E201" s="67"/>
      <c r="F201" s="67"/>
      <c r="G201" s="67"/>
      <c r="H201" s="67"/>
      <c r="I201" s="67"/>
      <c r="J201" s="67"/>
      <c r="K201" s="67"/>
    </row>
    <row r="202" spans="1:11" ht="12.75">
      <c r="A202" s="273"/>
      <c r="B202" s="67"/>
      <c r="C202" s="67"/>
      <c r="D202" s="67"/>
      <c r="E202" s="67"/>
      <c r="F202" s="67"/>
      <c r="G202" s="67"/>
      <c r="H202" s="67"/>
      <c r="I202" s="67"/>
      <c r="J202" s="67"/>
      <c r="K202" s="67"/>
    </row>
    <row r="203" spans="1:11" ht="12.75">
      <c r="A203" s="273"/>
      <c r="B203" s="67"/>
      <c r="C203" s="67"/>
      <c r="D203" s="67"/>
      <c r="E203" s="67"/>
      <c r="F203" s="67"/>
      <c r="G203" s="67"/>
      <c r="H203" s="67"/>
      <c r="I203" s="67"/>
      <c r="J203" s="67"/>
      <c r="K203" s="67"/>
    </row>
    <row r="204" spans="1:11" ht="12.75">
      <c r="A204" s="273"/>
      <c r="B204" s="67"/>
      <c r="C204" s="67"/>
      <c r="D204" s="67"/>
      <c r="E204" s="67"/>
      <c r="F204" s="67"/>
      <c r="G204" s="67"/>
      <c r="H204" s="67"/>
      <c r="I204" s="67"/>
      <c r="J204" s="67"/>
      <c r="K204" s="67"/>
    </row>
    <row r="205" spans="1:11" ht="12.75">
      <c r="A205" s="273"/>
      <c r="B205" s="67"/>
      <c r="C205" s="67"/>
      <c r="D205" s="67"/>
      <c r="E205" s="67"/>
      <c r="F205" s="67"/>
      <c r="G205" s="67"/>
      <c r="H205" s="67"/>
      <c r="I205" s="67"/>
      <c r="J205" s="67"/>
      <c r="K205" s="67"/>
    </row>
    <row r="206" spans="1:11" ht="12.75">
      <c r="A206" s="273"/>
      <c r="B206" s="67"/>
      <c r="C206" s="67"/>
      <c r="D206" s="67"/>
      <c r="E206" s="67"/>
      <c r="F206" s="67"/>
      <c r="G206" s="67"/>
      <c r="H206" s="67"/>
      <c r="I206" s="67"/>
      <c r="J206" s="67"/>
      <c r="K206" s="67"/>
    </row>
    <row r="207" spans="1:11" ht="12.75">
      <c r="A207" s="273"/>
      <c r="B207" s="67"/>
      <c r="C207" s="67"/>
      <c r="D207" s="67"/>
      <c r="E207" s="67"/>
      <c r="F207" s="67"/>
      <c r="G207" s="67"/>
      <c r="H207" s="67"/>
      <c r="I207" s="67"/>
      <c r="J207" s="67"/>
      <c r="K207" s="67"/>
    </row>
    <row r="208" spans="1:11" ht="12.75">
      <c r="A208" s="273"/>
      <c r="B208" s="67"/>
      <c r="C208" s="67"/>
      <c r="D208" s="67"/>
      <c r="E208" s="67"/>
      <c r="F208" s="67"/>
      <c r="G208" s="67"/>
      <c r="H208" s="67"/>
      <c r="I208" s="67"/>
      <c r="J208" s="67"/>
      <c r="K208" s="67"/>
    </row>
    <row r="209" spans="1:11" ht="12.75">
      <c r="A209" s="273"/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1:11" ht="12.75">
      <c r="A210" s="273"/>
      <c r="B210" s="67"/>
      <c r="C210" s="67"/>
      <c r="D210" s="67"/>
      <c r="E210" s="67"/>
      <c r="F210" s="67"/>
      <c r="G210" s="67"/>
      <c r="H210" s="67"/>
      <c r="I210" s="67"/>
      <c r="J210" s="67"/>
      <c r="K210" s="67"/>
    </row>
    <row r="211" spans="1:11" ht="12.75">
      <c r="A211" s="273"/>
      <c r="B211" s="67"/>
      <c r="C211" s="67"/>
      <c r="D211" s="67"/>
      <c r="E211" s="67"/>
      <c r="F211" s="67"/>
      <c r="G211" s="67"/>
      <c r="H211" s="67"/>
      <c r="I211" s="67"/>
      <c r="J211" s="67"/>
      <c r="K211" s="67"/>
    </row>
    <row r="212" spans="1:11" ht="12.75">
      <c r="A212" s="273"/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1:11" ht="12.75">
      <c r="A213" s="273"/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1:11" ht="12.75">
      <c r="A214" s="273"/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1:11" ht="12.75">
      <c r="A215" s="273"/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1:11" ht="12.75">
      <c r="A216" s="273"/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1:11" ht="12.75">
      <c r="A217" s="273"/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1:11" ht="12.75">
      <c r="A218" s="273"/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1:11" ht="12.75">
      <c r="A219" s="273"/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1:11" ht="12.75">
      <c r="A220" s="273"/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1:11" ht="12.75">
      <c r="A221" s="273"/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1:11" ht="12.75">
      <c r="A222" s="273"/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</sheetData>
  <sheetProtection formatCells="0" formatColumns="0" formatRows="0" insertColumns="0" insertRows="0" insertHyperlinks="0" deleteColumns="0" deleteRows="0" sort="0" autoFilter="0" pivotTables="0"/>
  <mergeCells count="16">
    <mergeCell ref="A168:K168"/>
    <mergeCell ref="A87:A88"/>
    <mergeCell ref="B87:F87"/>
    <mergeCell ref="G87:K87"/>
    <mergeCell ref="G157:K161"/>
    <mergeCell ref="A89:K89"/>
    <mergeCell ref="G103:K107"/>
    <mergeCell ref="G109:K113"/>
    <mergeCell ref="A32:K32"/>
    <mergeCell ref="A5:A6"/>
    <mergeCell ref="A2:K2"/>
    <mergeCell ref="B5:F5"/>
    <mergeCell ref="G5:K5"/>
    <mergeCell ref="A7:K7"/>
    <mergeCell ref="A3:K3"/>
    <mergeCell ref="J4:K4"/>
  </mergeCells>
  <printOptions horizontalCentered="1"/>
  <pageMargins left="0.984251968503937" right="0.5905511811023623" top="0.23" bottom="0.22" header="0.2" footer="0.2"/>
  <pageSetup fitToHeight="2" horizontalDpi="600" verticalDpi="600" orientation="portrait" paperSize="9" scale="63" r:id="rId1"/>
  <rowBreaks count="1" manualBreakCount="1">
    <brk id="8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174"/>
  <sheetViews>
    <sheetView view="pageBreakPreview" zoomScale="120" zoomScaleNormal="75" zoomScaleSheetLayoutView="12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75390625" style="0" customWidth="1"/>
    <col min="2" max="2" width="10.375" style="0" bestFit="1" customWidth="1"/>
    <col min="3" max="3" width="10.625" style="0" bestFit="1" customWidth="1"/>
    <col min="4" max="4" width="11.625" style="0" customWidth="1"/>
    <col min="5" max="5" width="10.375" style="0" bestFit="1" customWidth="1"/>
    <col min="6" max="6" width="8.625" style="0" bestFit="1" customWidth="1"/>
    <col min="7" max="7" width="9.375" style="0" bestFit="1" customWidth="1"/>
    <col min="8" max="8" width="10.375" style="0" bestFit="1" customWidth="1"/>
    <col min="9" max="9" width="10.625" style="0" bestFit="1" customWidth="1"/>
    <col min="10" max="10" width="11.875" style="0" bestFit="1" customWidth="1"/>
    <col min="11" max="11" width="9.875" style="0" bestFit="1" customWidth="1"/>
    <col min="12" max="13" width="9.375" style="0" bestFit="1" customWidth="1"/>
    <col min="14" max="15" width="9.125" style="3" customWidth="1"/>
  </cols>
  <sheetData>
    <row r="1" spans="1:13" ht="18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6">
        <v>5</v>
      </c>
    </row>
    <row r="2" spans="1:13" ht="18">
      <c r="A2" s="351" t="s">
        <v>71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18">
      <c r="A3" s="351" t="s">
        <v>158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3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239" t="s">
        <v>103</v>
      </c>
    </row>
    <row r="5" spans="1:13" ht="15.75">
      <c r="A5" s="358" t="s">
        <v>0</v>
      </c>
      <c r="B5" s="353" t="s">
        <v>2</v>
      </c>
      <c r="C5" s="371"/>
      <c r="D5" s="371"/>
      <c r="E5" s="371"/>
      <c r="F5" s="371"/>
      <c r="G5" s="372"/>
      <c r="H5" s="359" t="s">
        <v>62</v>
      </c>
      <c r="I5" s="371"/>
      <c r="J5" s="371"/>
      <c r="K5" s="371"/>
      <c r="L5" s="371"/>
      <c r="M5" s="371"/>
    </row>
    <row r="6" spans="1:13" ht="12.75">
      <c r="A6" s="358"/>
      <c r="B6" s="240" t="s">
        <v>37</v>
      </c>
      <c r="C6" s="240" t="s">
        <v>5</v>
      </c>
      <c r="D6" s="240" t="s">
        <v>3</v>
      </c>
      <c r="E6" s="240" t="s">
        <v>4</v>
      </c>
      <c r="F6" s="240" t="s">
        <v>6</v>
      </c>
      <c r="G6" s="241" t="s">
        <v>7</v>
      </c>
      <c r="H6" s="242" t="s">
        <v>37</v>
      </c>
      <c r="I6" s="240" t="s">
        <v>5</v>
      </c>
      <c r="J6" s="240" t="s">
        <v>3</v>
      </c>
      <c r="K6" s="240" t="s">
        <v>4</v>
      </c>
      <c r="L6" s="240" t="s">
        <v>6</v>
      </c>
      <c r="M6" s="240" t="s">
        <v>7</v>
      </c>
    </row>
    <row r="7" spans="1:13" ht="16.5">
      <c r="A7" s="374" t="s">
        <v>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</row>
    <row r="8" spans="1:15" s="2" customFormat="1" ht="15.75">
      <c r="A8" s="225" t="s">
        <v>12</v>
      </c>
      <c r="B8" s="225"/>
      <c r="C8" s="226"/>
      <c r="D8" s="226"/>
      <c r="E8" s="226"/>
      <c r="F8" s="226"/>
      <c r="G8" s="227"/>
      <c r="H8" s="228"/>
      <c r="I8" s="226"/>
      <c r="J8" s="226"/>
      <c r="K8" s="226"/>
      <c r="L8" s="226"/>
      <c r="M8" s="226"/>
      <c r="N8" s="3"/>
      <c r="O8" s="3"/>
    </row>
    <row r="9" spans="1:13" s="12" customFormat="1" ht="15">
      <c r="A9" s="176" t="s">
        <v>148</v>
      </c>
      <c r="B9" s="78">
        <v>37.49</v>
      </c>
      <c r="C9" s="8">
        <v>60</v>
      </c>
      <c r="D9" s="22"/>
      <c r="E9" s="22"/>
      <c r="F9" s="22"/>
      <c r="G9" s="61">
        <v>25.13</v>
      </c>
      <c r="H9" s="59">
        <v>49</v>
      </c>
      <c r="I9" s="8">
        <v>57.5</v>
      </c>
      <c r="J9" s="8">
        <v>67.5</v>
      </c>
      <c r="K9" s="8">
        <v>65</v>
      </c>
      <c r="L9" s="8">
        <v>50</v>
      </c>
      <c r="M9" s="8">
        <v>35</v>
      </c>
    </row>
    <row r="10" spans="1:13" s="21" customFormat="1" ht="15">
      <c r="A10" s="175" t="s">
        <v>155</v>
      </c>
      <c r="B10" s="78">
        <v>38.83</v>
      </c>
      <c r="C10" s="8">
        <v>60</v>
      </c>
      <c r="D10" s="22"/>
      <c r="E10" s="22"/>
      <c r="F10" s="22"/>
      <c r="G10" s="61">
        <v>28.56</v>
      </c>
      <c r="H10" s="59">
        <v>52.5</v>
      </c>
      <c r="I10" s="8">
        <v>57.5</v>
      </c>
      <c r="J10" s="8">
        <v>80</v>
      </c>
      <c r="K10" s="8">
        <v>77.5</v>
      </c>
      <c r="L10" s="8">
        <v>50</v>
      </c>
      <c r="M10" s="8">
        <v>37.5</v>
      </c>
    </row>
    <row r="11" spans="1:13" s="21" customFormat="1" ht="15">
      <c r="A11" s="175" t="s">
        <v>157</v>
      </c>
      <c r="B11" s="78">
        <v>43.79</v>
      </c>
      <c r="C11" s="8">
        <v>60</v>
      </c>
      <c r="D11" s="22"/>
      <c r="E11" s="22"/>
      <c r="F11" s="22"/>
      <c r="G11" s="61">
        <v>31.92</v>
      </c>
      <c r="H11" s="59">
        <v>52.5</v>
      </c>
      <c r="I11" s="8">
        <v>60</v>
      </c>
      <c r="J11" s="8">
        <v>82.5</v>
      </c>
      <c r="K11" s="8">
        <v>87.5</v>
      </c>
      <c r="L11" s="8">
        <v>57.5</v>
      </c>
      <c r="M11" s="8">
        <v>37.5</v>
      </c>
    </row>
    <row r="12" spans="1:13" s="268" customFormat="1" ht="15">
      <c r="A12" s="263" t="s">
        <v>66</v>
      </c>
      <c r="B12" s="6">
        <f>B11/B9*100</f>
        <v>116.80448119498533</v>
      </c>
      <c r="C12" s="6">
        <f>C11/C9*100</f>
        <v>100</v>
      </c>
      <c r="D12" s="22"/>
      <c r="E12" s="22"/>
      <c r="F12" s="22"/>
      <c r="G12" s="62">
        <f aca="true" t="shared" si="0" ref="G12:M12">G11/G9*100</f>
        <v>127.01949860724235</v>
      </c>
      <c r="H12" s="60">
        <f t="shared" si="0"/>
        <v>107.14285714285714</v>
      </c>
      <c r="I12" s="6">
        <f t="shared" si="0"/>
        <v>104.34782608695652</v>
      </c>
      <c r="J12" s="6">
        <f t="shared" si="0"/>
        <v>122.22222222222223</v>
      </c>
      <c r="K12" s="6">
        <f t="shared" si="0"/>
        <v>134.6153846153846</v>
      </c>
      <c r="L12" s="6">
        <f t="shared" si="0"/>
        <v>114.99999999999999</v>
      </c>
      <c r="M12" s="6">
        <f t="shared" si="0"/>
        <v>107.14285714285714</v>
      </c>
    </row>
    <row r="13" spans="1:13" s="270" customFormat="1" ht="15">
      <c r="A13" s="269" t="s">
        <v>9</v>
      </c>
      <c r="B13" s="6">
        <f>B11/B10*100</f>
        <v>112.7736286376513</v>
      </c>
      <c r="C13" s="6">
        <f>C11/C10*100</f>
        <v>100</v>
      </c>
      <c r="D13" s="22"/>
      <c r="E13" s="22"/>
      <c r="F13" s="22"/>
      <c r="G13" s="62">
        <f aca="true" t="shared" si="1" ref="G13:L13">G11/G10*100</f>
        <v>111.76470588235294</v>
      </c>
      <c r="H13" s="60">
        <f t="shared" si="1"/>
        <v>100</v>
      </c>
      <c r="I13" s="6">
        <f>I11/I10*100</f>
        <v>104.34782608695652</v>
      </c>
      <c r="J13" s="6">
        <f t="shared" si="1"/>
        <v>103.125</v>
      </c>
      <c r="K13" s="6">
        <f>K11/K10*100</f>
        <v>112.90322580645163</v>
      </c>
      <c r="L13" s="6">
        <f t="shared" si="1"/>
        <v>114.99999999999999</v>
      </c>
      <c r="M13" s="6">
        <f>M11/M10*100</f>
        <v>100</v>
      </c>
    </row>
    <row r="14" spans="1:15" s="2" customFormat="1" ht="15.75">
      <c r="A14" s="225" t="s">
        <v>13</v>
      </c>
      <c r="B14" s="225"/>
      <c r="C14" s="232"/>
      <c r="D14" s="232"/>
      <c r="E14" s="232"/>
      <c r="F14" s="232"/>
      <c r="G14" s="233"/>
      <c r="H14" s="234"/>
      <c r="I14" s="232"/>
      <c r="J14" s="232"/>
      <c r="K14" s="232"/>
      <c r="L14" s="232"/>
      <c r="M14" s="232"/>
      <c r="N14" s="3"/>
      <c r="O14" s="3"/>
    </row>
    <row r="15" spans="1:13" s="3" customFormat="1" ht="15" customHeight="1">
      <c r="A15" s="186" t="str">
        <f>A9</f>
        <v>30.12.14</v>
      </c>
      <c r="B15" s="8">
        <v>33</v>
      </c>
      <c r="C15" s="8">
        <v>63.8</v>
      </c>
      <c r="D15" s="8">
        <v>43.99</v>
      </c>
      <c r="E15" s="8">
        <v>61.87</v>
      </c>
      <c r="F15" s="8">
        <v>32.99</v>
      </c>
      <c r="G15" s="61">
        <v>31.54</v>
      </c>
      <c r="H15" s="59">
        <v>35</v>
      </c>
      <c r="I15" s="8">
        <v>50</v>
      </c>
      <c r="J15" s="8">
        <v>70</v>
      </c>
      <c r="K15" s="8">
        <v>65</v>
      </c>
      <c r="L15" s="8">
        <v>45</v>
      </c>
      <c r="M15" s="8">
        <v>34</v>
      </c>
    </row>
    <row r="16" spans="1:13" s="3" customFormat="1" ht="15" customHeight="1">
      <c r="A16" s="183" t="str">
        <f>A10</f>
        <v>30.08.15</v>
      </c>
      <c r="B16" s="8">
        <v>40.18</v>
      </c>
      <c r="C16" s="8">
        <v>81.04</v>
      </c>
      <c r="D16" s="8"/>
      <c r="E16" s="8">
        <v>82.49</v>
      </c>
      <c r="F16" s="8"/>
      <c r="G16" s="61">
        <v>31.49</v>
      </c>
      <c r="H16" s="59">
        <v>41.5</v>
      </c>
      <c r="I16" s="8">
        <v>62.5</v>
      </c>
      <c r="J16" s="8">
        <v>85</v>
      </c>
      <c r="K16" s="8">
        <v>72.5</v>
      </c>
      <c r="L16" s="8">
        <v>50</v>
      </c>
      <c r="M16" s="8">
        <v>45</v>
      </c>
    </row>
    <row r="17" spans="1:13" s="3" customFormat="1" ht="15" customHeight="1">
      <c r="A17" s="183" t="str">
        <f>A11</f>
        <v>30.09.15</v>
      </c>
      <c r="B17" s="8">
        <v>42.6</v>
      </c>
      <c r="C17" s="8">
        <v>81.1</v>
      </c>
      <c r="D17" s="8"/>
      <c r="E17" s="8">
        <v>76.64</v>
      </c>
      <c r="F17" s="8"/>
      <c r="G17" s="61">
        <v>33.72</v>
      </c>
      <c r="H17" s="59">
        <v>40</v>
      </c>
      <c r="I17" s="8">
        <v>65</v>
      </c>
      <c r="J17" s="8">
        <v>90</v>
      </c>
      <c r="K17" s="8">
        <v>77.5</v>
      </c>
      <c r="L17" s="8">
        <v>50.99</v>
      </c>
      <c r="M17" s="8">
        <v>41</v>
      </c>
    </row>
    <row r="18" spans="1:13" s="3" customFormat="1" ht="15" customHeight="1">
      <c r="A18" s="176" t="s">
        <v>66</v>
      </c>
      <c r="B18" s="23">
        <f>B17/B15*100</f>
        <v>129.0909090909091</v>
      </c>
      <c r="C18" s="23">
        <f>C17/C15*100</f>
        <v>127.11598746081505</v>
      </c>
      <c r="D18" s="23"/>
      <c r="E18" s="23">
        <f>E17/E15*100</f>
        <v>123.87263617262</v>
      </c>
      <c r="F18" s="23"/>
      <c r="G18" s="64">
        <f aca="true" t="shared" si="2" ref="G18:M18">G17/G15*100</f>
        <v>106.91185795814839</v>
      </c>
      <c r="H18" s="63">
        <f>H17/H15*100</f>
        <v>114.28571428571428</v>
      </c>
      <c r="I18" s="23">
        <f>I17/I15*100</f>
        <v>130</v>
      </c>
      <c r="J18" s="23">
        <f t="shared" si="2"/>
        <v>128.57142857142858</v>
      </c>
      <c r="K18" s="23">
        <f t="shared" si="2"/>
        <v>119.23076923076923</v>
      </c>
      <c r="L18" s="23">
        <f t="shared" si="2"/>
        <v>113.31111111111112</v>
      </c>
      <c r="M18" s="23">
        <f t="shared" si="2"/>
        <v>120.58823529411764</v>
      </c>
    </row>
    <row r="19" spans="1:13" s="3" customFormat="1" ht="15">
      <c r="A19" s="231" t="s">
        <v>9</v>
      </c>
      <c r="B19" s="6">
        <f aca="true" t="shared" si="3" ref="B19:L19">B17/B16*100</f>
        <v>106.02289696366351</v>
      </c>
      <c r="C19" s="6">
        <f t="shared" si="3"/>
        <v>100.07403751233956</v>
      </c>
      <c r="D19" s="6"/>
      <c r="E19" s="6">
        <f t="shared" si="3"/>
        <v>92.90823130076373</v>
      </c>
      <c r="F19" s="6"/>
      <c r="G19" s="62">
        <f t="shared" si="3"/>
        <v>107.08161321054304</v>
      </c>
      <c r="H19" s="60">
        <f t="shared" si="3"/>
        <v>96.3855421686747</v>
      </c>
      <c r="I19" s="6">
        <f t="shared" si="3"/>
        <v>104</v>
      </c>
      <c r="J19" s="6">
        <f t="shared" si="3"/>
        <v>105.88235294117648</v>
      </c>
      <c r="K19" s="6">
        <f t="shared" si="3"/>
        <v>106.89655172413792</v>
      </c>
      <c r="L19" s="6">
        <f t="shared" si="3"/>
        <v>101.98</v>
      </c>
      <c r="M19" s="6">
        <f>M17/M16*100</f>
        <v>91.11111111111111</v>
      </c>
    </row>
    <row r="20" spans="1:15" s="2" customFormat="1" ht="15.75">
      <c r="A20" s="225" t="s">
        <v>14</v>
      </c>
      <c r="B20" s="225"/>
      <c r="C20" s="232"/>
      <c r="D20" s="232"/>
      <c r="E20" s="232"/>
      <c r="F20" s="232"/>
      <c r="G20" s="233"/>
      <c r="H20" s="234"/>
      <c r="I20" s="232"/>
      <c r="J20" s="232"/>
      <c r="K20" s="232"/>
      <c r="L20" s="232"/>
      <c r="M20" s="232"/>
      <c r="N20" s="3"/>
      <c r="O20" s="3"/>
    </row>
    <row r="21" spans="1:13" s="3" customFormat="1" ht="15" customHeight="1">
      <c r="A21" s="186" t="str">
        <f>A15</f>
        <v>30.12.14</v>
      </c>
      <c r="B21" s="10">
        <v>36.5</v>
      </c>
      <c r="C21" s="8">
        <v>61.75</v>
      </c>
      <c r="D21" s="8">
        <v>57.5</v>
      </c>
      <c r="E21" s="8">
        <v>60</v>
      </c>
      <c r="F21" s="8">
        <v>34</v>
      </c>
      <c r="G21" s="61">
        <v>32.95</v>
      </c>
      <c r="H21" s="59">
        <v>42.5</v>
      </c>
      <c r="I21" s="8">
        <v>72.5</v>
      </c>
      <c r="J21" s="8">
        <v>67.5</v>
      </c>
      <c r="K21" s="8">
        <v>63.5</v>
      </c>
      <c r="L21" s="8">
        <v>40</v>
      </c>
      <c r="M21" s="8">
        <v>38</v>
      </c>
    </row>
    <row r="22" spans="1:13" s="3" customFormat="1" ht="14.25" customHeight="1">
      <c r="A22" s="183" t="str">
        <f>A16</f>
        <v>30.08.15</v>
      </c>
      <c r="B22" s="10">
        <v>43.75</v>
      </c>
      <c r="C22" s="8">
        <v>76.5</v>
      </c>
      <c r="D22" s="8">
        <v>57.5</v>
      </c>
      <c r="E22" s="8">
        <v>60</v>
      </c>
      <c r="F22" s="8">
        <v>34</v>
      </c>
      <c r="G22" s="61">
        <v>35.85</v>
      </c>
      <c r="H22" s="59">
        <v>45</v>
      </c>
      <c r="I22" s="8">
        <v>75</v>
      </c>
      <c r="J22" s="8">
        <v>82.5</v>
      </c>
      <c r="K22" s="8">
        <v>77</v>
      </c>
      <c r="L22" s="8">
        <v>55</v>
      </c>
      <c r="M22" s="8">
        <v>45</v>
      </c>
    </row>
    <row r="23" spans="1:13" s="3" customFormat="1" ht="14.25" customHeight="1">
      <c r="A23" s="183" t="str">
        <f>A17</f>
        <v>30.09.15</v>
      </c>
      <c r="B23" s="10">
        <v>43.75</v>
      </c>
      <c r="C23" s="8">
        <v>76.5</v>
      </c>
      <c r="D23" s="8">
        <v>57.5</v>
      </c>
      <c r="E23" s="8">
        <v>60</v>
      </c>
      <c r="F23" s="8">
        <v>34</v>
      </c>
      <c r="G23" s="61">
        <v>35.85</v>
      </c>
      <c r="H23" s="59">
        <v>45</v>
      </c>
      <c r="I23" s="8">
        <v>78</v>
      </c>
      <c r="J23" s="8">
        <v>87.5</v>
      </c>
      <c r="K23" s="8">
        <v>79</v>
      </c>
      <c r="L23" s="8">
        <v>50</v>
      </c>
      <c r="M23" s="8">
        <v>47</v>
      </c>
    </row>
    <row r="24" spans="1:13" s="3" customFormat="1" ht="14.25" customHeight="1">
      <c r="A24" s="184" t="s">
        <v>66</v>
      </c>
      <c r="B24" s="6">
        <f>B23/B21*100</f>
        <v>119.86301369863013</v>
      </c>
      <c r="C24" s="6">
        <f>C23/C21*100</f>
        <v>123.88663967611335</v>
      </c>
      <c r="D24" s="6">
        <f>D23/D21*100</f>
        <v>100</v>
      </c>
      <c r="E24" s="23">
        <f aca="true" t="shared" si="4" ref="E24:M24">E23/E21*100</f>
        <v>100</v>
      </c>
      <c r="F24" s="23">
        <f t="shared" si="4"/>
        <v>100</v>
      </c>
      <c r="G24" s="64">
        <f t="shared" si="4"/>
        <v>108.80121396054628</v>
      </c>
      <c r="H24" s="63">
        <f t="shared" si="4"/>
        <v>105.88235294117648</v>
      </c>
      <c r="I24" s="23">
        <f t="shared" si="4"/>
        <v>107.58620689655172</v>
      </c>
      <c r="J24" s="23">
        <f t="shared" si="4"/>
        <v>129.62962962962962</v>
      </c>
      <c r="K24" s="23">
        <f t="shared" si="4"/>
        <v>124.40944881889764</v>
      </c>
      <c r="L24" s="23">
        <f t="shared" si="4"/>
        <v>125</v>
      </c>
      <c r="M24" s="23">
        <f t="shared" si="4"/>
        <v>123.6842105263158</v>
      </c>
    </row>
    <row r="25" spans="1:13" s="3" customFormat="1" ht="15">
      <c r="A25" s="231" t="s">
        <v>9</v>
      </c>
      <c r="B25" s="6">
        <f>B23/B22*100</f>
        <v>100</v>
      </c>
      <c r="C25" s="6">
        <f>C23/C22*100</f>
        <v>100</v>
      </c>
      <c r="D25" s="6">
        <f>D23/D22*100</f>
        <v>100</v>
      </c>
      <c r="E25" s="6">
        <f>E23/E22*100</f>
        <v>100</v>
      </c>
      <c r="F25" s="6">
        <f>F23/F22*100</f>
        <v>100</v>
      </c>
      <c r="G25" s="62">
        <f aca="true" t="shared" si="5" ref="G25:M25">G23/G22*100</f>
        <v>100</v>
      </c>
      <c r="H25" s="60">
        <f t="shared" si="5"/>
        <v>100</v>
      </c>
      <c r="I25" s="6">
        <f t="shared" si="5"/>
        <v>104</v>
      </c>
      <c r="J25" s="6">
        <f t="shared" si="5"/>
        <v>106.06060606060606</v>
      </c>
      <c r="K25" s="6">
        <f t="shared" si="5"/>
        <v>102.59740259740259</v>
      </c>
      <c r="L25" s="6">
        <f t="shared" si="5"/>
        <v>90.9090909090909</v>
      </c>
      <c r="M25" s="6">
        <f t="shared" si="5"/>
        <v>104.44444444444446</v>
      </c>
    </row>
    <row r="26" spans="1:15" s="2" customFormat="1" ht="15.75">
      <c r="A26" s="225" t="s">
        <v>152</v>
      </c>
      <c r="B26" s="225"/>
      <c r="C26" s="232"/>
      <c r="D26" s="232"/>
      <c r="E26" s="232"/>
      <c r="F26" s="232"/>
      <c r="G26" s="233"/>
      <c r="H26" s="234"/>
      <c r="I26" s="232"/>
      <c r="J26" s="232"/>
      <c r="K26" s="232"/>
      <c r="L26" s="232"/>
      <c r="M26" s="232"/>
      <c r="N26" s="3"/>
      <c r="O26" s="3"/>
    </row>
    <row r="27" spans="1:13" s="3" customFormat="1" ht="15" customHeight="1">
      <c r="A27" s="186" t="str">
        <f>A21</f>
        <v>30.12.14</v>
      </c>
      <c r="B27" s="10"/>
      <c r="C27" s="8"/>
      <c r="D27" s="8"/>
      <c r="E27" s="8"/>
      <c r="F27" s="8"/>
      <c r="G27" s="61"/>
      <c r="H27" s="59"/>
      <c r="I27" s="8"/>
      <c r="J27" s="8"/>
      <c r="K27" s="8"/>
      <c r="L27" s="8"/>
      <c r="M27" s="8"/>
    </row>
    <row r="28" spans="1:13" s="3" customFormat="1" ht="14.25" customHeight="1">
      <c r="A28" s="183" t="str">
        <f>A22</f>
        <v>30.08.15</v>
      </c>
      <c r="B28" s="10">
        <v>44.5</v>
      </c>
      <c r="C28" s="8">
        <v>64</v>
      </c>
      <c r="D28" s="8">
        <v>66.5</v>
      </c>
      <c r="E28" s="8">
        <v>65</v>
      </c>
      <c r="F28" s="8">
        <v>41</v>
      </c>
      <c r="G28" s="61">
        <v>34.98</v>
      </c>
      <c r="H28" s="59">
        <v>45</v>
      </c>
      <c r="I28" s="8">
        <v>65</v>
      </c>
      <c r="J28" s="8">
        <v>69</v>
      </c>
      <c r="K28" s="8">
        <v>72.5</v>
      </c>
      <c r="L28" s="8">
        <v>45</v>
      </c>
      <c r="M28" s="8">
        <v>30</v>
      </c>
    </row>
    <row r="29" spans="1:13" s="3" customFormat="1" ht="14.25" customHeight="1">
      <c r="A29" s="183" t="str">
        <f>A23</f>
        <v>30.09.15</v>
      </c>
      <c r="B29" s="10">
        <v>44.5</v>
      </c>
      <c r="C29" s="8">
        <v>64</v>
      </c>
      <c r="D29" s="8">
        <v>66.5</v>
      </c>
      <c r="E29" s="8">
        <v>65</v>
      </c>
      <c r="F29" s="8">
        <v>41</v>
      </c>
      <c r="G29" s="61">
        <v>34.98</v>
      </c>
      <c r="H29" s="59">
        <v>43.5</v>
      </c>
      <c r="I29" s="8">
        <v>65</v>
      </c>
      <c r="J29" s="8">
        <v>74</v>
      </c>
      <c r="K29" s="8">
        <v>72.5</v>
      </c>
      <c r="L29" s="8">
        <v>45</v>
      </c>
      <c r="M29" s="8">
        <v>36</v>
      </c>
    </row>
    <row r="30" spans="1:13" s="3" customFormat="1" ht="14.25" customHeight="1">
      <c r="A30" s="184" t="s">
        <v>66</v>
      </c>
      <c r="B30" s="6"/>
      <c r="C30" s="6"/>
      <c r="D30" s="6"/>
      <c r="E30" s="23"/>
      <c r="F30" s="23"/>
      <c r="G30" s="64"/>
      <c r="H30" s="63"/>
      <c r="I30" s="23"/>
      <c r="J30" s="23"/>
      <c r="K30" s="23"/>
      <c r="L30" s="23"/>
      <c r="M30" s="23"/>
    </row>
    <row r="31" spans="1:13" s="3" customFormat="1" ht="15">
      <c r="A31" s="231" t="s">
        <v>9</v>
      </c>
      <c r="B31" s="6">
        <f>B29/B28*100</f>
        <v>100</v>
      </c>
      <c r="C31" s="6">
        <f>C29/C28*100</f>
        <v>100</v>
      </c>
      <c r="D31" s="6">
        <f>D29/D28*100</f>
        <v>100</v>
      </c>
      <c r="E31" s="6">
        <f>E29/E28*100</f>
        <v>100</v>
      </c>
      <c r="F31" s="6">
        <f>F29/F28*100</f>
        <v>100</v>
      </c>
      <c r="G31" s="62">
        <f aca="true" t="shared" si="6" ref="G31:M31">G29/G28*100</f>
        <v>100</v>
      </c>
      <c r="H31" s="60">
        <f t="shared" si="6"/>
        <v>96.66666666666667</v>
      </c>
      <c r="I31" s="6">
        <f t="shared" si="6"/>
        <v>100</v>
      </c>
      <c r="J31" s="6">
        <f t="shared" si="6"/>
        <v>107.24637681159422</v>
      </c>
      <c r="K31" s="6">
        <f t="shared" si="6"/>
        <v>100</v>
      </c>
      <c r="L31" s="6">
        <f t="shared" si="6"/>
        <v>100</v>
      </c>
      <c r="M31" s="6">
        <f t="shared" si="6"/>
        <v>120</v>
      </c>
    </row>
    <row r="32" spans="1:13" s="3" customFormat="1" ht="16.5">
      <c r="A32" s="375" t="s">
        <v>10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</row>
    <row r="33" spans="1:15" s="2" customFormat="1" ht="15.75">
      <c r="A33" s="225" t="s">
        <v>15</v>
      </c>
      <c r="B33" s="225"/>
      <c r="C33" s="226"/>
      <c r="D33" s="226"/>
      <c r="E33" s="226"/>
      <c r="F33" s="226"/>
      <c r="G33" s="227"/>
      <c r="H33" s="228"/>
      <c r="I33" s="226"/>
      <c r="J33" s="226"/>
      <c r="K33" s="226"/>
      <c r="L33" s="226"/>
      <c r="M33" s="226"/>
      <c r="N33" s="3"/>
      <c r="O33" s="3"/>
    </row>
    <row r="34" spans="1:13" s="3" customFormat="1" ht="15" customHeight="1">
      <c r="A34" s="186" t="str">
        <f>A21</f>
        <v>30.12.14</v>
      </c>
      <c r="B34" s="8">
        <v>41.34</v>
      </c>
      <c r="C34" s="8">
        <v>63.1</v>
      </c>
      <c r="D34" s="8"/>
      <c r="E34" s="8">
        <v>65.94</v>
      </c>
      <c r="F34" s="8"/>
      <c r="G34" s="61">
        <v>33.09</v>
      </c>
      <c r="H34" s="59">
        <v>38</v>
      </c>
      <c r="I34" s="8">
        <v>60</v>
      </c>
      <c r="J34" s="8"/>
      <c r="K34" s="8">
        <v>67.5</v>
      </c>
      <c r="L34" s="8">
        <v>42.5</v>
      </c>
      <c r="M34" s="8">
        <v>40.5</v>
      </c>
    </row>
    <row r="35" spans="1:13" s="3" customFormat="1" ht="15.75" customHeight="1">
      <c r="A35" s="183" t="str">
        <f>A22</f>
        <v>30.08.15</v>
      </c>
      <c r="B35" s="8">
        <v>45.69</v>
      </c>
      <c r="C35" s="8">
        <v>71.95</v>
      </c>
      <c r="D35" s="8"/>
      <c r="E35" s="8">
        <v>70.28</v>
      </c>
      <c r="F35" s="8"/>
      <c r="G35" s="61">
        <v>35.32</v>
      </c>
      <c r="H35" s="59">
        <v>48.5</v>
      </c>
      <c r="I35" s="8">
        <v>63.5</v>
      </c>
      <c r="J35" s="8"/>
      <c r="K35" s="8">
        <v>71.5</v>
      </c>
      <c r="L35" s="8">
        <v>43</v>
      </c>
      <c r="M35" s="8">
        <v>41.5</v>
      </c>
    </row>
    <row r="36" spans="1:13" s="3" customFormat="1" ht="15.75" customHeight="1">
      <c r="A36" s="183" t="str">
        <f>A23</f>
        <v>30.09.15</v>
      </c>
      <c r="B36" s="8">
        <v>45.69</v>
      </c>
      <c r="C36" s="8">
        <v>71.95</v>
      </c>
      <c r="D36" s="8"/>
      <c r="E36" s="8">
        <v>76.5</v>
      </c>
      <c r="F36" s="8"/>
      <c r="G36" s="61">
        <v>39.42</v>
      </c>
      <c r="H36" s="59">
        <v>48.5</v>
      </c>
      <c r="I36" s="8">
        <v>63.5</v>
      </c>
      <c r="J36" s="8"/>
      <c r="K36" s="8">
        <v>76.5</v>
      </c>
      <c r="L36" s="8">
        <v>45</v>
      </c>
      <c r="M36" s="8">
        <v>41.5</v>
      </c>
    </row>
    <row r="37" spans="1:13" s="3" customFormat="1" ht="15.75" customHeight="1">
      <c r="A37" s="176" t="s">
        <v>66</v>
      </c>
      <c r="B37" s="23">
        <f>B36/B34*100</f>
        <v>110.52249637155296</v>
      </c>
      <c r="C37" s="23">
        <f>C36/C34*100</f>
        <v>114.02535657686212</v>
      </c>
      <c r="D37" s="23"/>
      <c r="E37" s="23">
        <f>E36/E34*100</f>
        <v>116.01455868971793</v>
      </c>
      <c r="F37" s="23"/>
      <c r="G37" s="64">
        <f aca="true" t="shared" si="7" ref="G37:M37">G36/G34*100</f>
        <v>119.12964641885766</v>
      </c>
      <c r="H37" s="63">
        <f t="shared" si="7"/>
        <v>127.63157894736842</v>
      </c>
      <c r="I37" s="23">
        <f t="shared" si="7"/>
        <v>105.83333333333333</v>
      </c>
      <c r="J37" s="23"/>
      <c r="K37" s="23">
        <f t="shared" si="7"/>
        <v>113.33333333333333</v>
      </c>
      <c r="L37" s="23">
        <f t="shared" si="7"/>
        <v>105.88235294117648</v>
      </c>
      <c r="M37" s="23">
        <f t="shared" si="7"/>
        <v>102.46913580246914</v>
      </c>
    </row>
    <row r="38" spans="1:13" s="3" customFormat="1" ht="15" customHeight="1">
      <c r="A38" s="231" t="s">
        <v>9</v>
      </c>
      <c r="B38" s="6">
        <f aca="true" t="shared" si="8" ref="B38:K38">B36/B35*100</f>
        <v>100</v>
      </c>
      <c r="C38" s="6">
        <f t="shared" si="8"/>
        <v>100</v>
      </c>
      <c r="D38" s="6"/>
      <c r="E38" s="6">
        <f t="shared" si="8"/>
        <v>108.85031303357997</v>
      </c>
      <c r="F38" s="6"/>
      <c r="G38" s="62">
        <f t="shared" si="8"/>
        <v>111.60815402038506</v>
      </c>
      <c r="H38" s="60">
        <f t="shared" si="8"/>
        <v>100</v>
      </c>
      <c r="I38" s="6">
        <f t="shared" si="8"/>
        <v>100</v>
      </c>
      <c r="J38" s="6"/>
      <c r="K38" s="6">
        <f t="shared" si="8"/>
        <v>106.993006993007</v>
      </c>
      <c r="L38" s="6">
        <f>L36/L35*100</f>
        <v>104.65116279069768</v>
      </c>
      <c r="M38" s="6">
        <f>M36/M35*100</f>
        <v>100</v>
      </c>
    </row>
    <row r="39" spans="1:15" s="2" customFormat="1" ht="15.75">
      <c r="A39" s="225" t="s">
        <v>16</v>
      </c>
      <c r="B39" s="225"/>
      <c r="C39" s="226"/>
      <c r="D39" s="226"/>
      <c r="E39" s="226"/>
      <c r="F39" s="226"/>
      <c r="G39" s="227"/>
      <c r="H39" s="228"/>
      <c r="I39" s="226"/>
      <c r="J39" s="226"/>
      <c r="K39" s="226"/>
      <c r="L39" s="226"/>
      <c r="M39" s="226"/>
      <c r="N39" s="3"/>
      <c r="O39" s="3"/>
    </row>
    <row r="40" spans="1:13" s="3" customFormat="1" ht="15" customHeight="1">
      <c r="A40" s="186" t="str">
        <f>A34</f>
        <v>30.12.14</v>
      </c>
      <c r="B40" s="8">
        <v>40</v>
      </c>
      <c r="C40" s="8">
        <v>57.6</v>
      </c>
      <c r="D40" s="8">
        <v>75.05</v>
      </c>
      <c r="E40" s="8">
        <v>71.4</v>
      </c>
      <c r="F40" s="8">
        <v>37.5</v>
      </c>
      <c r="G40" s="61">
        <v>35.1</v>
      </c>
      <c r="H40" s="59">
        <v>45</v>
      </c>
      <c r="I40" s="8">
        <v>55</v>
      </c>
      <c r="J40" s="13">
        <v>65</v>
      </c>
      <c r="K40" s="13">
        <v>60</v>
      </c>
      <c r="L40" s="13">
        <v>45</v>
      </c>
      <c r="M40" s="80">
        <v>43.5</v>
      </c>
    </row>
    <row r="41" spans="1:13" s="3" customFormat="1" ht="14.25" customHeight="1">
      <c r="A41" s="183" t="str">
        <f>A35</f>
        <v>30.08.15</v>
      </c>
      <c r="B41" s="8">
        <v>38.3</v>
      </c>
      <c r="C41" s="8">
        <v>56.8</v>
      </c>
      <c r="D41" s="8">
        <v>75.05</v>
      </c>
      <c r="E41" s="8">
        <v>68.37</v>
      </c>
      <c r="F41" s="8">
        <v>45</v>
      </c>
      <c r="G41" s="61">
        <v>37.7</v>
      </c>
      <c r="H41" s="59">
        <v>33</v>
      </c>
      <c r="I41" s="8">
        <v>70</v>
      </c>
      <c r="J41" s="13">
        <v>90</v>
      </c>
      <c r="K41" s="13">
        <v>75</v>
      </c>
      <c r="L41" s="13">
        <v>42.5</v>
      </c>
      <c r="M41" s="80">
        <v>46.5</v>
      </c>
    </row>
    <row r="42" spans="1:13" s="3" customFormat="1" ht="14.25" customHeight="1">
      <c r="A42" s="183" t="str">
        <f>A36</f>
        <v>30.09.15</v>
      </c>
      <c r="B42" s="8">
        <v>38.3</v>
      </c>
      <c r="C42" s="8">
        <v>56.8</v>
      </c>
      <c r="D42" s="8">
        <v>75.05</v>
      </c>
      <c r="E42" s="8">
        <v>68.37</v>
      </c>
      <c r="F42" s="8">
        <v>45</v>
      </c>
      <c r="G42" s="61">
        <v>37.7</v>
      </c>
      <c r="H42" s="59">
        <v>33</v>
      </c>
      <c r="I42" s="8">
        <v>70</v>
      </c>
      <c r="J42" s="13">
        <v>90</v>
      </c>
      <c r="K42" s="13">
        <v>77.5</v>
      </c>
      <c r="L42" s="13">
        <v>55</v>
      </c>
      <c r="M42" s="80">
        <v>45</v>
      </c>
    </row>
    <row r="43" spans="1:13" s="3" customFormat="1" ht="14.25" customHeight="1">
      <c r="A43" s="176" t="s">
        <v>66</v>
      </c>
      <c r="B43" s="23">
        <f>B42/B40*100</f>
        <v>95.74999999999999</v>
      </c>
      <c r="C43" s="23">
        <f>C42/C40*100</f>
        <v>98.6111111111111</v>
      </c>
      <c r="D43" s="23">
        <f>D42/D40*100</f>
        <v>100</v>
      </c>
      <c r="E43" s="23">
        <f>E42/E40*100</f>
        <v>95.75630252100841</v>
      </c>
      <c r="F43" s="23">
        <f>F42/F40*100</f>
        <v>120</v>
      </c>
      <c r="G43" s="64">
        <f aca="true" t="shared" si="9" ref="G43:M43">G42/G40*100</f>
        <v>107.40740740740742</v>
      </c>
      <c r="H43" s="63">
        <f t="shared" si="9"/>
        <v>73.33333333333333</v>
      </c>
      <c r="I43" s="23">
        <f t="shared" si="9"/>
        <v>127.27272727272727</v>
      </c>
      <c r="J43" s="23">
        <f t="shared" si="9"/>
        <v>138.46153846153845</v>
      </c>
      <c r="K43" s="23">
        <f t="shared" si="9"/>
        <v>129.16666666666669</v>
      </c>
      <c r="L43" s="23">
        <f t="shared" si="9"/>
        <v>122.22222222222223</v>
      </c>
      <c r="M43" s="23">
        <f t="shared" si="9"/>
        <v>103.44827586206897</v>
      </c>
    </row>
    <row r="44" spans="1:13" s="3" customFormat="1" ht="15">
      <c r="A44" s="235" t="s">
        <v>9</v>
      </c>
      <c r="B44" s="6">
        <f>B42/B41*100</f>
        <v>100</v>
      </c>
      <c r="C44" s="6">
        <f>C42/C41*100</f>
        <v>100</v>
      </c>
      <c r="D44" s="6">
        <f>D42/D41*100</f>
        <v>100</v>
      </c>
      <c r="E44" s="6">
        <f>E42/E41*100</f>
        <v>100</v>
      </c>
      <c r="F44" s="6">
        <f>F42/F41*100</f>
        <v>100</v>
      </c>
      <c r="G44" s="79">
        <f aca="true" t="shared" si="10" ref="G44:M44">G42/G41*100</f>
        <v>100</v>
      </c>
      <c r="H44" s="60">
        <f t="shared" si="10"/>
        <v>100</v>
      </c>
      <c r="I44" s="6">
        <f t="shared" si="10"/>
        <v>100</v>
      </c>
      <c r="J44" s="6">
        <f t="shared" si="10"/>
        <v>100</v>
      </c>
      <c r="K44" s="6">
        <f t="shared" si="10"/>
        <v>103.33333333333334</v>
      </c>
      <c r="L44" s="6">
        <f t="shared" si="10"/>
        <v>129.41176470588235</v>
      </c>
      <c r="M44" s="6">
        <f t="shared" si="10"/>
        <v>96.7741935483871</v>
      </c>
    </row>
    <row r="45" spans="1:15" s="2" customFormat="1" ht="15.75">
      <c r="A45" s="225" t="s">
        <v>17</v>
      </c>
      <c r="B45" s="225"/>
      <c r="C45" s="226"/>
      <c r="D45" s="226"/>
      <c r="E45" s="226"/>
      <c r="F45" s="226"/>
      <c r="G45" s="227"/>
      <c r="H45" s="228"/>
      <c r="I45" s="226"/>
      <c r="J45" s="226"/>
      <c r="K45" s="226"/>
      <c r="L45" s="226"/>
      <c r="M45" s="226"/>
      <c r="N45" s="3"/>
      <c r="O45" s="3"/>
    </row>
    <row r="46" spans="1:13" s="3" customFormat="1" ht="14.25" customHeight="1">
      <c r="A46" s="186" t="str">
        <f>A40</f>
        <v>30.12.14</v>
      </c>
      <c r="B46" s="8">
        <v>34.99</v>
      </c>
      <c r="C46" s="8">
        <v>50.3</v>
      </c>
      <c r="D46" s="8"/>
      <c r="E46" s="8">
        <v>69.09</v>
      </c>
      <c r="F46" s="8"/>
      <c r="G46" s="61">
        <v>33.09</v>
      </c>
      <c r="H46" s="59">
        <v>32.7</v>
      </c>
      <c r="I46" s="8">
        <v>61</v>
      </c>
      <c r="J46" s="8">
        <v>65</v>
      </c>
      <c r="K46" s="8">
        <v>60</v>
      </c>
      <c r="L46" s="8">
        <v>30</v>
      </c>
      <c r="M46" s="8">
        <v>33</v>
      </c>
    </row>
    <row r="47" spans="1:13" s="3" customFormat="1" ht="15.75" customHeight="1">
      <c r="A47" s="183" t="str">
        <f>A41</f>
        <v>30.08.15</v>
      </c>
      <c r="B47" s="8">
        <v>45.79</v>
      </c>
      <c r="C47" s="8">
        <v>65.49</v>
      </c>
      <c r="D47" s="8"/>
      <c r="E47" s="8">
        <v>70.29</v>
      </c>
      <c r="F47" s="8"/>
      <c r="G47" s="61">
        <v>39.09</v>
      </c>
      <c r="H47" s="59">
        <v>32.7</v>
      </c>
      <c r="I47" s="8">
        <v>61</v>
      </c>
      <c r="J47" s="8">
        <v>75</v>
      </c>
      <c r="K47" s="8">
        <v>70</v>
      </c>
      <c r="L47" s="8">
        <v>35</v>
      </c>
      <c r="M47" s="8">
        <v>37</v>
      </c>
    </row>
    <row r="48" spans="1:13" s="3" customFormat="1" ht="15.75" customHeight="1">
      <c r="A48" s="183" t="str">
        <f>A42</f>
        <v>30.09.15</v>
      </c>
      <c r="B48" s="8">
        <v>45.79</v>
      </c>
      <c r="C48" s="8">
        <v>65.49</v>
      </c>
      <c r="D48" s="8"/>
      <c r="E48" s="8">
        <v>70.29</v>
      </c>
      <c r="F48" s="8"/>
      <c r="G48" s="61">
        <v>39.09</v>
      </c>
      <c r="H48" s="59">
        <v>32.7</v>
      </c>
      <c r="I48" s="8">
        <v>61</v>
      </c>
      <c r="J48" s="8"/>
      <c r="K48" s="8">
        <v>70</v>
      </c>
      <c r="L48" s="8">
        <v>45</v>
      </c>
      <c r="M48" s="8">
        <v>37</v>
      </c>
    </row>
    <row r="49" spans="1:13" s="3" customFormat="1" ht="15">
      <c r="A49" s="176" t="s">
        <v>66</v>
      </c>
      <c r="B49" s="23">
        <f aca="true" t="shared" si="11" ref="B49:M49">B48/B46*100</f>
        <v>130.8659617033438</v>
      </c>
      <c r="C49" s="23">
        <f t="shared" si="11"/>
        <v>130.19880715705764</v>
      </c>
      <c r="D49" s="23"/>
      <c r="E49" s="23">
        <f t="shared" si="11"/>
        <v>101.73686495874945</v>
      </c>
      <c r="F49" s="23"/>
      <c r="G49" s="64">
        <f t="shared" si="11"/>
        <v>118.13236627379872</v>
      </c>
      <c r="H49" s="63">
        <f t="shared" si="11"/>
        <v>100</v>
      </c>
      <c r="I49" s="23">
        <f t="shared" si="11"/>
        <v>100</v>
      </c>
      <c r="J49" s="23"/>
      <c r="K49" s="23">
        <f t="shared" si="11"/>
        <v>116.66666666666667</v>
      </c>
      <c r="L49" s="23">
        <f t="shared" si="11"/>
        <v>150</v>
      </c>
      <c r="M49" s="23">
        <f t="shared" si="11"/>
        <v>112.12121212121211</v>
      </c>
    </row>
    <row r="50" spans="1:13" s="3" customFormat="1" ht="15">
      <c r="A50" s="235" t="s">
        <v>9</v>
      </c>
      <c r="B50" s="6">
        <f>B48/B47*100</f>
        <v>100</v>
      </c>
      <c r="C50" s="6">
        <f>C48/C47*100</f>
        <v>100</v>
      </c>
      <c r="D50" s="6"/>
      <c r="E50" s="6">
        <f aca="true" t="shared" si="12" ref="E50:M50">E48/E47*100</f>
        <v>100</v>
      </c>
      <c r="F50" s="6"/>
      <c r="G50" s="62">
        <f t="shared" si="12"/>
        <v>100</v>
      </c>
      <c r="H50" s="60">
        <f t="shared" si="12"/>
        <v>100</v>
      </c>
      <c r="I50" s="6">
        <f t="shared" si="12"/>
        <v>100</v>
      </c>
      <c r="J50" s="6"/>
      <c r="K50" s="6">
        <f t="shared" si="12"/>
        <v>100</v>
      </c>
      <c r="L50" s="6">
        <f t="shared" si="12"/>
        <v>128.57142857142858</v>
      </c>
      <c r="M50" s="6">
        <f t="shared" si="12"/>
        <v>100</v>
      </c>
    </row>
    <row r="51" spans="1:15" s="2" customFormat="1" ht="15.75">
      <c r="A51" s="225" t="s">
        <v>18</v>
      </c>
      <c r="B51" s="225"/>
      <c r="C51" s="226"/>
      <c r="D51" s="226"/>
      <c r="E51" s="226"/>
      <c r="F51" s="226"/>
      <c r="G51" s="227"/>
      <c r="H51" s="228"/>
      <c r="I51" s="226"/>
      <c r="J51" s="226"/>
      <c r="K51" s="226"/>
      <c r="L51" s="226"/>
      <c r="M51" s="226"/>
      <c r="N51" s="3"/>
      <c r="O51" s="3"/>
    </row>
    <row r="52" spans="1:13" s="3" customFormat="1" ht="15" customHeight="1">
      <c r="A52" s="186" t="str">
        <f>A46</f>
        <v>30.12.14</v>
      </c>
      <c r="B52" s="8">
        <v>38.6</v>
      </c>
      <c r="C52" s="8">
        <v>56.4</v>
      </c>
      <c r="D52" s="8">
        <v>69.5</v>
      </c>
      <c r="E52" s="8">
        <v>60</v>
      </c>
      <c r="F52" s="8">
        <v>35</v>
      </c>
      <c r="G52" s="61">
        <v>29.3</v>
      </c>
      <c r="H52" s="59">
        <v>42</v>
      </c>
      <c r="I52" s="8">
        <v>59</v>
      </c>
      <c r="J52" s="8"/>
      <c r="K52" s="8">
        <v>65</v>
      </c>
      <c r="L52" s="8">
        <v>47</v>
      </c>
      <c r="M52" s="8">
        <v>40</v>
      </c>
    </row>
    <row r="53" spans="1:13" s="3" customFormat="1" ht="15.75" customHeight="1">
      <c r="A53" s="183" t="str">
        <f>A47</f>
        <v>30.08.15</v>
      </c>
      <c r="B53" s="8">
        <v>43</v>
      </c>
      <c r="C53" s="8">
        <v>66</v>
      </c>
      <c r="D53" s="8">
        <v>70</v>
      </c>
      <c r="E53" s="8">
        <v>67.5</v>
      </c>
      <c r="F53" s="8">
        <v>40</v>
      </c>
      <c r="G53" s="61">
        <v>34</v>
      </c>
      <c r="H53" s="59">
        <v>42.5</v>
      </c>
      <c r="I53" s="8">
        <v>62.5</v>
      </c>
      <c r="J53" s="8"/>
      <c r="K53" s="8">
        <v>70</v>
      </c>
      <c r="L53" s="8">
        <v>42.5</v>
      </c>
      <c r="M53" s="8">
        <v>46</v>
      </c>
    </row>
    <row r="54" spans="1:13" s="3" customFormat="1" ht="15.75" customHeight="1">
      <c r="A54" s="183" t="str">
        <f>A48</f>
        <v>30.09.15</v>
      </c>
      <c r="B54" s="8">
        <v>43</v>
      </c>
      <c r="C54" s="8">
        <v>66</v>
      </c>
      <c r="D54" s="8">
        <v>70</v>
      </c>
      <c r="E54" s="8">
        <v>69</v>
      </c>
      <c r="F54" s="8">
        <v>42.5</v>
      </c>
      <c r="G54" s="61">
        <v>36</v>
      </c>
      <c r="H54" s="59">
        <v>42.5</v>
      </c>
      <c r="I54" s="8">
        <v>63</v>
      </c>
      <c r="J54" s="8"/>
      <c r="K54" s="8">
        <v>70</v>
      </c>
      <c r="L54" s="8">
        <v>45</v>
      </c>
      <c r="M54" s="8">
        <v>42</v>
      </c>
    </row>
    <row r="55" spans="1:13" s="3" customFormat="1" ht="15.75" customHeight="1">
      <c r="A55" s="176" t="s">
        <v>66</v>
      </c>
      <c r="B55" s="23">
        <f>B54/B52*100</f>
        <v>111.39896373056995</v>
      </c>
      <c r="C55" s="23">
        <f>C54/C52*100</f>
        <v>117.02127659574468</v>
      </c>
      <c r="D55" s="23">
        <f aca="true" t="shared" si="13" ref="D55:I55">D54/D52*100</f>
        <v>100.71942446043165</v>
      </c>
      <c r="E55" s="23">
        <f t="shared" si="13"/>
        <v>114.99999999999999</v>
      </c>
      <c r="F55" s="23">
        <f t="shared" si="13"/>
        <v>121.42857142857142</v>
      </c>
      <c r="G55" s="64">
        <f t="shared" si="13"/>
        <v>122.86689419795222</v>
      </c>
      <c r="H55" s="63">
        <f t="shared" si="13"/>
        <v>101.19047619047619</v>
      </c>
      <c r="I55" s="23">
        <f t="shared" si="13"/>
        <v>106.77966101694916</v>
      </c>
      <c r="J55" s="23"/>
      <c r="K55" s="23">
        <f>K54/K52*100</f>
        <v>107.6923076923077</v>
      </c>
      <c r="L55" s="23">
        <f>L54/L52*100</f>
        <v>95.74468085106383</v>
      </c>
      <c r="M55" s="23">
        <f>M54/M52*100</f>
        <v>105</v>
      </c>
    </row>
    <row r="56" spans="1:13" s="3" customFormat="1" ht="15">
      <c r="A56" s="235" t="s">
        <v>9</v>
      </c>
      <c r="B56" s="6">
        <f>B54/B53*100</f>
        <v>100</v>
      </c>
      <c r="C56" s="6">
        <f>C54/C53*100</f>
        <v>100</v>
      </c>
      <c r="D56" s="6">
        <f aca="true" t="shared" si="14" ref="D56:I56">D54/D53*100</f>
        <v>100</v>
      </c>
      <c r="E56" s="6">
        <f t="shared" si="14"/>
        <v>102.22222222222221</v>
      </c>
      <c r="F56" s="6">
        <f t="shared" si="14"/>
        <v>106.25</v>
      </c>
      <c r="G56" s="62">
        <f t="shared" si="14"/>
        <v>105.88235294117648</v>
      </c>
      <c r="H56" s="60">
        <f t="shared" si="14"/>
        <v>100</v>
      </c>
      <c r="I56" s="6">
        <f t="shared" si="14"/>
        <v>100.8</v>
      </c>
      <c r="J56" s="6"/>
      <c r="K56" s="6">
        <f>K54/K53*100</f>
        <v>100</v>
      </c>
      <c r="L56" s="6">
        <f>L54/L53*100</f>
        <v>105.88235294117648</v>
      </c>
      <c r="M56" s="6">
        <f>M54/M53*100</f>
        <v>91.30434782608695</v>
      </c>
    </row>
    <row r="57" spans="1:15" s="2" customFormat="1" ht="15.75">
      <c r="A57" s="225" t="s">
        <v>19</v>
      </c>
      <c r="B57" s="225"/>
      <c r="C57" s="226"/>
      <c r="D57" s="226"/>
      <c r="E57" s="226"/>
      <c r="F57" s="226"/>
      <c r="G57" s="227"/>
      <c r="H57" s="228"/>
      <c r="I57" s="226"/>
      <c r="J57" s="226"/>
      <c r="K57" s="226"/>
      <c r="L57" s="226"/>
      <c r="M57" s="226"/>
      <c r="N57" s="3"/>
      <c r="O57" s="3"/>
    </row>
    <row r="58" spans="1:13" s="3" customFormat="1" ht="15.75" customHeight="1">
      <c r="A58" s="186" t="str">
        <f>A52</f>
        <v>30.12.14</v>
      </c>
      <c r="B58" s="8">
        <v>43</v>
      </c>
      <c r="C58" s="8">
        <v>59</v>
      </c>
      <c r="D58" s="8"/>
      <c r="E58" s="8"/>
      <c r="F58" s="8"/>
      <c r="G58" s="61">
        <v>29.5</v>
      </c>
      <c r="H58" s="59">
        <v>39</v>
      </c>
      <c r="I58" s="8">
        <v>56</v>
      </c>
      <c r="J58" s="8"/>
      <c r="K58" s="85">
        <v>70</v>
      </c>
      <c r="L58" s="8">
        <v>45</v>
      </c>
      <c r="M58" s="8">
        <v>29.8</v>
      </c>
    </row>
    <row r="59" spans="1:13" s="3" customFormat="1" ht="15" customHeight="1">
      <c r="A59" s="183" t="str">
        <f>A53</f>
        <v>30.08.15</v>
      </c>
      <c r="B59" s="8">
        <v>49</v>
      </c>
      <c r="C59" s="8">
        <v>73</v>
      </c>
      <c r="D59" s="8"/>
      <c r="E59" s="8"/>
      <c r="F59" s="8"/>
      <c r="G59" s="61">
        <v>40</v>
      </c>
      <c r="H59" s="59">
        <v>45</v>
      </c>
      <c r="I59" s="8">
        <v>72</v>
      </c>
      <c r="J59" s="8"/>
      <c r="K59" s="85">
        <v>75</v>
      </c>
      <c r="L59" s="8">
        <v>55</v>
      </c>
      <c r="M59" s="8">
        <v>40</v>
      </c>
    </row>
    <row r="60" spans="1:13" s="3" customFormat="1" ht="15" customHeight="1">
      <c r="A60" s="183" t="str">
        <f>A54</f>
        <v>30.09.15</v>
      </c>
      <c r="B60" s="8">
        <v>58</v>
      </c>
      <c r="C60" s="8">
        <v>75</v>
      </c>
      <c r="D60" s="8"/>
      <c r="E60" s="8"/>
      <c r="F60" s="8"/>
      <c r="G60" s="61">
        <v>43</v>
      </c>
      <c r="H60" s="59">
        <v>45</v>
      </c>
      <c r="I60" s="8">
        <v>72</v>
      </c>
      <c r="J60" s="8"/>
      <c r="K60" s="85">
        <v>75</v>
      </c>
      <c r="L60" s="8">
        <v>55</v>
      </c>
      <c r="M60" s="8">
        <v>40</v>
      </c>
    </row>
    <row r="61" spans="1:13" s="3" customFormat="1" ht="15" customHeight="1">
      <c r="A61" s="176" t="s">
        <v>66</v>
      </c>
      <c r="B61" s="23">
        <f>B60/B58*100</f>
        <v>134.88372093023256</v>
      </c>
      <c r="C61" s="23">
        <f>C60/C58*100</f>
        <v>127.11864406779661</v>
      </c>
      <c r="D61" s="23"/>
      <c r="E61" s="23"/>
      <c r="F61" s="23"/>
      <c r="G61" s="64">
        <f aca="true" t="shared" si="15" ref="G61:M61">G60/G58*100</f>
        <v>145.76271186440678</v>
      </c>
      <c r="H61" s="63">
        <f t="shared" si="15"/>
        <v>115.38461538461537</v>
      </c>
      <c r="I61" s="23">
        <f t="shared" si="15"/>
        <v>128.57142857142858</v>
      </c>
      <c r="J61" s="23"/>
      <c r="K61" s="23">
        <f t="shared" si="15"/>
        <v>107.14285714285714</v>
      </c>
      <c r="L61" s="23">
        <f t="shared" si="15"/>
        <v>122.22222222222223</v>
      </c>
      <c r="M61" s="23">
        <f t="shared" si="15"/>
        <v>134.2281879194631</v>
      </c>
    </row>
    <row r="62" spans="1:13" s="3" customFormat="1" ht="15.75" customHeight="1">
      <c r="A62" s="235" t="s">
        <v>9</v>
      </c>
      <c r="B62" s="6">
        <f aca="true" t="shared" si="16" ref="B62:I62">B60/B59*100</f>
        <v>118.36734693877551</v>
      </c>
      <c r="C62" s="6">
        <f t="shared" si="16"/>
        <v>102.73972602739727</v>
      </c>
      <c r="D62" s="6"/>
      <c r="E62" s="6"/>
      <c r="F62" s="6"/>
      <c r="G62" s="62">
        <f t="shared" si="16"/>
        <v>107.5</v>
      </c>
      <c r="H62" s="60">
        <f t="shared" si="16"/>
        <v>100</v>
      </c>
      <c r="I62" s="6">
        <f t="shared" si="16"/>
        <v>100</v>
      </c>
      <c r="J62" s="6"/>
      <c r="K62" s="6">
        <f>K60/K59*100</f>
        <v>100</v>
      </c>
      <c r="L62" s="6">
        <f>L60/L59*100</f>
        <v>100</v>
      </c>
      <c r="M62" s="6">
        <f>M60/M59*100</f>
        <v>100</v>
      </c>
    </row>
    <row r="63" spans="1:15" s="2" customFormat="1" ht="15.75">
      <c r="A63" s="225" t="s">
        <v>20</v>
      </c>
      <c r="B63" s="225"/>
      <c r="C63" s="226"/>
      <c r="D63" s="226"/>
      <c r="E63" s="226"/>
      <c r="F63" s="226"/>
      <c r="G63" s="227"/>
      <c r="H63" s="228"/>
      <c r="I63" s="226"/>
      <c r="J63" s="226"/>
      <c r="K63" s="226"/>
      <c r="L63" s="226"/>
      <c r="M63" s="226"/>
      <c r="N63" s="3"/>
      <c r="O63" s="3"/>
    </row>
    <row r="64" spans="1:13" s="3" customFormat="1" ht="15.75" customHeight="1">
      <c r="A64" s="186" t="str">
        <f>A58</f>
        <v>30.12.14</v>
      </c>
      <c r="B64" s="8">
        <v>35</v>
      </c>
      <c r="C64" s="8">
        <v>50</v>
      </c>
      <c r="D64" s="8"/>
      <c r="E64" s="8"/>
      <c r="F64" s="8"/>
      <c r="G64" s="61">
        <v>31</v>
      </c>
      <c r="H64" s="59">
        <v>32.5</v>
      </c>
      <c r="I64" s="8">
        <v>57.5</v>
      </c>
      <c r="J64" s="22"/>
      <c r="K64" s="85">
        <v>60</v>
      </c>
      <c r="L64" s="85">
        <v>42.5</v>
      </c>
      <c r="M64" s="85">
        <v>30</v>
      </c>
    </row>
    <row r="65" spans="1:13" s="3" customFormat="1" ht="15.75" customHeight="1">
      <c r="A65" s="183" t="str">
        <f>A59</f>
        <v>30.08.15</v>
      </c>
      <c r="B65" s="8">
        <v>40</v>
      </c>
      <c r="C65" s="8">
        <v>60</v>
      </c>
      <c r="D65" s="8"/>
      <c r="E65" s="8"/>
      <c r="F65" s="8"/>
      <c r="G65" s="61">
        <v>35</v>
      </c>
      <c r="H65" s="59">
        <v>40</v>
      </c>
      <c r="I65" s="8">
        <v>60</v>
      </c>
      <c r="J65" s="22"/>
      <c r="K65" s="85"/>
      <c r="L65" s="85"/>
      <c r="M65" s="85">
        <v>34</v>
      </c>
    </row>
    <row r="66" spans="1:13" s="3" customFormat="1" ht="15.75" customHeight="1">
      <c r="A66" s="183" t="str">
        <f>A60</f>
        <v>30.09.15</v>
      </c>
      <c r="B66" s="8">
        <v>40</v>
      </c>
      <c r="C66" s="8">
        <v>60</v>
      </c>
      <c r="D66" s="8"/>
      <c r="E66" s="8"/>
      <c r="F66" s="8"/>
      <c r="G66" s="61">
        <v>35</v>
      </c>
      <c r="H66" s="59">
        <v>40</v>
      </c>
      <c r="I66" s="8">
        <v>60</v>
      </c>
      <c r="J66" s="22"/>
      <c r="K66" s="85">
        <v>67.5</v>
      </c>
      <c r="L66" s="85">
        <v>42.5</v>
      </c>
      <c r="M66" s="85">
        <v>34</v>
      </c>
    </row>
    <row r="67" spans="1:13" s="3" customFormat="1" ht="15.75" customHeight="1">
      <c r="A67" s="176" t="s">
        <v>66</v>
      </c>
      <c r="B67" s="23">
        <f>B66/B64*100</f>
        <v>114.28571428571428</v>
      </c>
      <c r="C67" s="23">
        <f>C66/C64*100</f>
        <v>120</v>
      </c>
      <c r="D67" s="23"/>
      <c r="E67" s="23"/>
      <c r="F67" s="23"/>
      <c r="G67" s="64">
        <f>G66/G64*100</f>
        <v>112.90322580645163</v>
      </c>
      <c r="H67" s="63">
        <f>H66/H64*100</f>
        <v>123.07692307692308</v>
      </c>
      <c r="I67" s="23">
        <f>I66/I64*100</f>
        <v>104.34782608695652</v>
      </c>
      <c r="J67" s="23"/>
      <c r="K67" s="23">
        <f>K66/K64*100</f>
        <v>112.5</v>
      </c>
      <c r="L67" s="23">
        <f>L66/L64*100</f>
        <v>100</v>
      </c>
      <c r="M67" s="23">
        <f>M66/M64*100</f>
        <v>113.33333333333333</v>
      </c>
    </row>
    <row r="68" spans="1:13" s="3" customFormat="1" ht="15.75" customHeight="1">
      <c r="A68" s="235" t="s">
        <v>9</v>
      </c>
      <c r="B68" s="6">
        <f>B66/B65*100</f>
        <v>100</v>
      </c>
      <c r="C68" s="6">
        <f>C66/C65*100</f>
        <v>100</v>
      </c>
      <c r="D68" s="6"/>
      <c r="E68" s="6"/>
      <c r="F68" s="6"/>
      <c r="G68" s="62">
        <f>G66/G65*100</f>
        <v>100</v>
      </c>
      <c r="H68" s="60">
        <f>H66/H65*100</f>
        <v>100</v>
      </c>
      <c r="I68" s="6">
        <f>I66/I65*100</f>
        <v>100</v>
      </c>
      <c r="J68" s="6"/>
      <c r="K68" s="6"/>
      <c r="L68" s="6"/>
      <c r="M68" s="6">
        <f>M66/M65*100</f>
        <v>100</v>
      </c>
    </row>
    <row r="69" spans="1:15" s="2" customFormat="1" ht="15.75">
      <c r="A69" s="225" t="s">
        <v>21</v>
      </c>
      <c r="B69" s="225"/>
      <c r="C69" s="226"/>
      <c r="D69" s="226"/>
      <c r="E69" s="226"/>
      <c r="F69" s="226"/>
      <c r="G69" s="227"/>
      <c r="H69" s="228"/>
      <c r="I69" s="226"/>
      <c r="J69" s="226"/>
      <c r="K69" s="226"/>
      <c r="L69" s="226"/>
      <c r="M69" s="226"/>
      <c r="N69" s="3"/>
      <c r="O69" s="3"/>
    </row>
    <row r="70" spans="1:13" s="3" customFormat="1" ht="17.25" customHeight="1">
      <c r="A70" s="186" t="str">
        <f>A64</f>
        <v>30.12.14</v>
      </c>
      <c r="B70" s="8">
        <v>45.9</v>
      </c>
      <c r="C70" s="8">
        <v>58</v>
      </c>
      <c r="D70" s="8">
        <v>77.41</v>
      </c>
      <c r="E70" s="8">
        <v>75.95</v>
      </c>
      <c r="F70" s="8">
        <v>39.5</v>
      </c>
      <c r="G70" s="61">
        <v>31.8</v>
      </c>
      <c r="H70" s="59">
        <v>42.5</v>
      </c>
      <c r="I70" s="8">
        <v>52.4</v>
      </c>
      <c r="J70" s="8">
        <v>77.5</v>
      </c>
      <c r="K70" s="85">
        <v>72.5</v>
      </c>
      <c r="L70" s="85">
        <v>50.5</v>
      </c>
      <c r="M70" s="8">
        <v>31.95</v>
      </c>
    </row>
    <row r="71" spans="1:13" s="3" customFormat="1" ht="15.75">
      <c r="A71" s="183" t="str">
        <f>A65</f>
        <v>30.08.15</v>
      </c>
      <c r="B71" s="8">
        <v>49.85</v>
      </c>
      <c r="C71" s="8">
        <v>67.03</v>
      </c>
      <c r="D71" s="8">
        <v>80.9</v>
      </c>
      <c r="E71" s="8">
        <v>87.95</v>
      </c>
      <c r="F71" s="8">
        <v>60</v>
      </c>
      <c r="G71" s="61">
        <v>36.5</v>
      </c>
      <c r="H71" s="59">
        <v>49.35</v>
      </c>
      <c r="I71" s="8">
        <v>69.8</v>
      </c>
      <c r="J71" s="8"/>
      <c r="K71" s="85">
        <v>90</v>
      </c>
      <c r="L71" s="85">
        <v>67.5</v>
      </c>
      <c r="M71" s="8">
        <v>36.95</v>
      </c>
    </row>
    <row r="72" spans="1:13" s="3" customFormat="1" ht="15.75">
      <c r="A72" s="183" t="str">
        <f>A66</f>
        <v>30.09.15</v>
      </c>
      <c r="B72" s="8">
        <v>51.2</v>
      </c>
      <c r="C72" s="8">
        <v>76.4</v>
      </c>
      <c r="D72" s="8">
        <v>80.9</v>
      </c>
      <c r="E72" s="8">
        <v>77.45</v>
      </c>
      <c r="F72" s="8">
        <v>57.5</v>
      </c>
      <c r="G72" s="61">
        <v>38.2</v>
      </c>
      <c r="H72" s="59">
        <v>50.75</v>
      </c>
      <c r="I72" s="8">
        <v>74</v>
      </c>
      <c r="J72" s="8"/>
      <c r="K72" s="85">
        <v>90</v>
      </c>
      <c r="L72" s="85">
        <v>67.5</v>
      </c>
      <c r="M72" s="8">
        <v>38.75</v>
      </c>
    </row>
    <row r="73" spans="1:13" s="3" customFormat="1" ht="15">
      <c r="A73" s="176" t="s">
        <v>66</v>
      </c>
      <c r="B73" s="23">
        <f aca="true" t="shared" si="17" ref="B73:G73">B72/B70*100</f>
        <v>111.54684095860567</v>
      </c>
      <c r="C73" s="23">
        <f t="shared" si="17"/>
        <v>131.7241379310345</v>
      </c>
      <c r="D73" s="23">
        <f t="shared" si="17"/>
        <v>104.50846143909057</v>
      </c>
      <c r="E73" s="23">
        <f t="shared" si="17"/>
        <v>101.97498354180381</v>
      </c>
      <c r="F73" s="23">
        <f t="shared" si="17"/>
        <v>145.56962025316454</v>
      </c>
      <c r="G73" s="64">
        <f t="shared" si="17"/>
        <v>120.12578616352201</v>
      </c>
      <c r="H73" s="63">
        <f aca="true" t="shared" si="18" ref="H73:M73">H72/H70*100</f>
        <v>119.41176470588235</v>
      </c>
      <c r="I73" s="23">
        <f t="shared" si="18"/>
        <v>141.22137404580153</v>
      </c>
      <c r="J73" s="23"/>
      <c r="K73" s="23">
        <f t="shared" si="18"/>
        <v>124.13793103448276</v>
      </c>
      <c r="L73" s="23">
        <f t="shared" si="18"/>
        <v>133.66336633663366</v>
      </c>
      <c r="M73" s="23">
        <f t="shared" si="18"/>
        <v>121.28325508607199</v>
      </c>
    </row>
    <row r="74" spans="1:13" s="3" customFormat="1" ht="15">
      <c r="A74" s="235" t="s">
        <v>9</v>
      </c>
      <c r="B74" s="6">
        <f aca="true" t="shared" si="19" ref="B74:I74">B72/B71*100</f>
        <v>102.70812437311936</v>
      </c>
      <c r="C74" s="6">
        <f t="shared" si="19"/>
        <v>113.9788154557661</v>
      </c>
      <c r="D74" s="6">
        <f t="shared" si="19"/>
        <v>100</v>
      </c>
      <c r="E74" s="6">
        <f t="shared" si="19"/>
        <v>88.06139852188744</v>
      </c>
      <c r="F74" s="6">
        <f t="shared" si="19"/>
        <v>95.83333333333334</v>
      </c>
      <c r="G74" s="62">
        <f>G72/G71*100</f>
        <v>104.65753424657535</v>
      </c>
      <c r="H74" s="60">
        <f t="shared" si="19"/>
        <v>102.83687943262412</v>
      </c>
      <c r="I74" s="6">
        <f t="shared" si="19"/>
        <v>106.01719197707737</v>
      </c>
      <c r="J74" s="6"/>
      <c r="K74" s="6">
        <f>K72/K71*100</f>
        <v>100</v>
      </c>
      <c r="L74" s="6">
        <f>L72/L71*100</f>
        <v>100</v>
      </c>
      <c r="M74" s="6">
        <f>M72/M71*100</f>
        <v>104.87144790257103</v>
      </c>
    </row>
    <row r="75" spans="1:15" s="2" customFormat="1" ht="15.75">
      <c r="A75" s="225" t="s">
        <v>22</v>
      </c>
      <c r="B75" s="225"/>
      <c r="C75" s="226"/>
      <c r="D75" s="226"/>
      <c r="E75" s="226"/>
      <c r="F75" s="226"/>
      <c r="G75" s="227"/>
      <c r="H75" s="228"/>
      <c r="I75" s="226"/>
      <c r="J75" s="226"/>
      <c r="K75" s="226"/>
      <c r="L75" s="226"/>
      <c r="M75" s="226"/>
      <c r="N75" s="3"/>
      <c r="O75" s="3"/>
    </row>
    <row r="76" spans="1:13" s="3" customFormat="1" ht="15" customHeight="1">
      <c r="A76" s="186" t="str">
        <f>A70</f>
        <v>30.12.14</v>
      </c>
      <c r="B76" s="8">
        <v>34.7</v>
      </c>
      <c r="C76" s="8">
        <v>60</v>
      </c>
      <c r="D76" s="8"/>
      <c r="E76" s="8">
        <v>63</v>
      </c>
      <c r="F76" s="8"/>
      <c r="G76" s="61">
        <v>30</v>
      </c>
      <c r="H76" s="59">
        <v>38</v>
      </c>
      <c r="I76" s="8">
        <v>45</v>
      </c>
      <c r="J76" s="85"/>
      <c r="K76" s="85">
        <v>65</v>
      </c>
      <c r="L76" s="85">
        <v>55</v>
      </c>
      <c r="M76" s="85">
        <v>28</v>
      </c>
    </row>
    <row r="77" spans="1:13" s="3" customFormat="1" ht="15" customHeight="1">
      <c r="A77" s="183" t="str">
        <f>A71</f>
        <v>30.08.15</v>
      </c>
      <c r="B77" s="8">
        <v>33.15</v>
      </c>
      <c r="C77" s="8">
        <v>62</v>
      </c>
      <c r="D77" s="8"/>
      <c r="E77" s="8">
        <v>65</v>
      </c>
      <c r="F77" s="8"/>
      <c r="G77" s="61">
        <v>34</v>
      </c>
      <c r="H77" s="59">
        <v>40</v>
      </c>
      <c r="I77" s="8">
        <v>48</v>
      </c>
      <c r="J77" s="85"/>
      <c r="K77" s="85">
        <v>80</v>
      </c>
      <c r="L77" s="85">
        <v>50</v>
      </c>
      <c r="M77" s="85">
        <v>30</v>
      </c>
    </row>
    <row r="78" spans="1:13" s="3" customFormat="1" ht="15" customHeight="1">
      <c r="A78" s="183" t="str">
        <f>A72</f>
        <v>30.09.15</v>
      </c>
      <c r="B78" s="8">
        <v>33.15</v>
      </c>
      <c r="C78" s="8">
        <v>62</v>
      </c>
      <c r="D78" s="8"/>
      <c r="E78" s="8">
        <v>65</v>
      </c>
      <c r="F78" s="8"/>
      <c r="G78" s="61">
        <v>34</v>
      </c>
      <c r="H78" s="59">
        <v>40</v>
      </c>
      <c r="I78" s="8">
        <v>48</v>
      </c>
      <c r="J78" s="85"/>
      <c r="K78" s="85">
        <v>80</v>
      </c>
      <c r="L78" s="85">
        <v>50</v>
      </c>
      <c r="M78" s="85">
        <v>30</v>
      </c>
    </row>
    <row r="79" spans="1:13" s="3" customFormat="1" ht="15" customHeight="1">
      <c r="A79" s="176" t="s">
        <v>66</v>
      </c>
      <c r="B79" s="23">
        <f>B78/B76*100</f>
        <v>95.53314121037462</v>
      </c>
      <c r="C79" s="23">
        <f>C78/C76*100</f>
        <v>103.33333333333334</v>
      </c>
      <c r="D79" s="23"/>
      <c r="E79" s="23">
        <f>E78/E76*100</f>
        <v>103.17460317460319</v>
      </c>
      <c r="F79" s="23"/>
      <c r="G79" s="64">
        <f>G78/G76*100</f>
        <v>113.33333333333333</v>
      </c>
      <c r="H79" s="63">
        <f>H78/H76*100</f>
        <v>105.26315789473684</v>
      </c>
      <c r="I79" s="23">
        <f>I78/I76*100</f>
        <v>106.66666666666667</v>
      </c>
      <c r="J79" s="23"/>
      <c r="K79" s="23">
        <f>K78/K76*100</f>
        <v>123.07692307692308</v>
      </c>
      <c r="L79" s="23">
        <f>L78/L76*100</f>
        <v>90.9090909090909</v>
      </c>
      <c r="M79" s="23">
        <f>M78/M76*100</f>
        <v>107.14285714285714</v>
      </c>
    </row>
    <row r="80" spans="1:13" s="3" customFormat="1" ht="15">
      <c r="A80" s="235" t="s">
        <v>9</v>
      </c>
      <c r="B80" s="6">
        <f aca="true" t="shared" si="20" ref="B80:I80">B78/B77*100</f>
        <v>100</v>
      </c>
      <c r="C80" s="6">
        <f t="shared" si="20"/>
        <v>100</v>
      </c>
      <c r="D80" s="6"/>
      <c r="E80" s="6">
        <f t="shared" si="20"/>
        <v>100</v>
      </c>
      <c r="F80" s="6"/>
      <c r="G80" s="62">
        <f>G78/G77*100</f>
        <v>100</v>
      </c>
      <c r="H80" s="60">
        <f t="shared" si="20"/>
        <v>100</v>
      </c>
      <c r="I80" s="6">
        <f t="shared" si="20"/>
        <v>100</v>
      </c>
      <c r="J80" s="6"/>
      <c r="K80" s="6">
        <f>K78/K77*100</f>
        <v>100</v>
      </c>
      <c r="L80" s="6">
        <f>L78/L77*100</f>
        <v>100</v>
      </c>
      <c r="M80" s="6">
        <f>M78/M77*100</f>
        <v>100</v>
      </c>
    </row>
    <row r="81" spans="1:15" s="2" customFormat="1" ht="15.75">
      <c r="A81" s="225" t="s">
        <v>23</v>
      </c>
      <c r="B81" s="225"/>
      <c r="C81" s="226"/>
      <c r="D81" s="226"/>
      <c r="E81" s="226"/>
      <c r="F81" s="226"/>
      <c r="G81" s="227"/>
      <c r="H81" s="228"/>
      <c r="I81" s="226"/>
      <c r="J81" s="226"/>
      <c r="K81" s="226"/>
      <c r="L81" s="226"/>
      <c r="M81" s="226"/>
      <c r="N81" s="3"/>
      <c r="O81" s="3"/>
    </row>
    <row r="82" spans="1:13" s="3" customFormat="1" ht="15" customHeight="1">
      <c r="A82" s="186" t="str">
        <f>A76</f>
        <v>30.12.14</v>
      </c>
      <c r="B82" s="8">
        <v>37.74</v>
      </c>
      <c r="C82" s="8">
        <v>76.55</v>
      </c>
      <c r="D82" s="8"/>
      <c r="E82" s="8"/>
      <c r="F82" s="6"/>
      <c r="G82" s="61">
        <v>38.3</v>
      </c>
      <c r="H82" s="59">
        <v>32</v>
      </c>
      <c r="I82" s="8"/>
      <c r="J82" s="85"/>
      <c r="K82" s="85">
        <v>56.5</v>
      </c>
      <c r="L82" s="85">
        <v>34</v>
      </c>
      <c r="M82" s="8">
        <v>36.9</v>
      </c>
    </row>
    <row r="83" spans="1:13" s="3" customFormat="1" ht="15" customHeight="1">
      <c r="A83" s="183" t="str">
        <f>A77</f>
        <v>30.08.15</v>
      </c>
      <c r="B83" s="8">
        <v>45.16</v>
      </c>
      <c r="C83" s="8">
        <v>79.05</v>
      </c>
      <c r="D83" s="8"/>
      <c r="E83" s="8"/>
      <c r="F83" s="6"/>
      <c r="G83" s="61">
        <v>38.3</v>
      </c>
      <c r="H83" s="59">
        <v>47.5</v>
      </c>
      <c r="I83" s="8">
        <v>65</v>
      </c>
      <c r="J83" s="85"/>
      <c r="K83" s="85">
        <v>80</v>
      </c>
      <c r="L83" s="85">
        <v>50</v>
      </c>
      <c r="M83" s="8">
        <v>38</v>
      </c>
    </row>
    <row r="84" spans="1:13" s="3" customFormat="1" ht="15" customHeight="1">
      <c r="A84" s="183" t="str">
        <f>A78</f>
        <v>30.09.15</v>
      </c>
      <c r="B84" s="8">
        <v>48.92</v>
      </c>
      <c r="C84" s="8">
        <v>82.06</v>
      </c>
      <c r="D84" s="8"/>
      <c r="E84" s="8"/>
      <c r="F84" s="6"/>
      <c r="G84" s="61"/>
      <c r="H84" s="59">
        <v>47</v>
      </c>
      <c r="I84" s="8">
        <v>65</v>
      </c>
      <c r="J84" s="85"/>
      <c r="K84" s="85">
        <v>80</v>
      </c>
      <c r="L84" s="85">
        <v>50</v>
      </c>
      <c r="M84" s="8">
        <v>38</v>
      </c>
    </row>
    <row r="85" spans="1:13" s="3" customFormat="1" ht="15" customHeight="1">
      <c r="A85" s="176" t="s">
        <v>66</v>
      </c>
      <c r="B85" s="23">
        <f>B84/B82*100</f>
        <v>129.62374138844729</v>
      </c>
      <c r="C85" s="23">
        <f>C84/C82*100</f>
        <v>107.19790986283475</v>
      </c>
      <c r="D85" s="23"/>
      <c r="E85" s="23"/>
      <c r="F85" s="23"/>
      <c r="G85" s="64"/>
      <c r="H85" s="63">
        <f>H84/H82*100</f>
        <v>146.875</v>
      </c>
      <c r="I85" s="23"/>
      <c r="J85" s="23"/>
      <c r="K85" s="23">
        <f>K84/K82*100</f>
        <v>141.5929203539823</v>
      </c>
      <c r="L85" s="23">
        <f>L84/L82*100</f>
        <v>147.05882352941177</v>
      </c>
      <c r="M85" s="23">
        <f>M84/M82*100</f>
        <v>102.98102981029811</v>
      </c>
    </row>
    <row r="86" spans="1:13" s="3" customFormat="1" ht="15.75" customHeight="1">
      <c r="A86" s="235" t="s">
        <v>9</v>
      </c>
      <c r="B86" s="6">
        <f>B84/B83*100</f>
        <v>108.32595217006202</v>
      </c>
      <c r="C86" s="6">
        <f>C84/C83*100</f>
        <v>103.80771663504112</v>
      </c>
      <c r="D86" s="8"/>
      <c r="E86" s="6"/>
      <c r="F86" s="6"/>
      <c r="G86" s="62"/>
      <c r="H86" s="60">
        <f>H84/H83*100</f>
        <v>98.94736842105263</v>
      </c>
      <c r="I86" s="6">
        <f>I84/I83*100</f>
        <v>100</v>
      </c>
      <c r="J86" s="6"/>
      <c r="K86" s="6">
        <f>K84/K83*100</f>
        <v>100</v>
      </c>
      <c r="L86" s="6">
        <f>L84/L83*100</f>
        <v>100</v>
      </c>
      <c r="M86" s="6">
        <f>M84/M83*100</f>
        <v>100</v>
      </c>
    </row>
    <row r="87" spans="1:15" s="2" customFormat="1" ht="15.75">
      <c r="A87" s="358" t="s">
        <v>0</v>
      </c>
      <c r="B87" s="353" t="s">
        <v>2</v>
      </c>
      <c r="C87" s="371"/>
      <c r="D87" s="371"/>
      <c r="E87" s="371"/>
      <c r="F87" s="371"/>
      <c r="G87" s="372"/>
      <c r="H87" s="359" t="s">
        <v>62</v>
      </c>
      <c r="I87" s="371"/>
      <c r="J87" s="371"/>
      <c r="K87" s="371"/>
      <c r="L87" s="371"/>
      <c r="M87" s="371"/>
      <c r="N87" s="3"/>
      <c r="O87" s="3"/>
    </row>
    <row r="88" spans="1:15" s="2" customFormat="1" ht="12.75">
      <c r="A88" s="358"/>
      <c r="B88" s="240" t="s">
        <v>37</v>
      </c>
      <c r="C88" s="240" t="s">
        <v>5</v>
      </c>
      <c r="D88" s="240" t="s">
        <v>3</v>
      </c>
      <c r="E88" s="240" t="s">
        <v>4</v>
      </c>
      <c r="F88" s="240" t="s">
        <v>6</v>
      </c>
      <c r="G88" s="241" t="s">
        <v>7</v>
      </c>
      <c r="H88" s="242" t="s">
        <v>37</v>
      </c>
      <c r="I88" s="240" t="s">
        <v>5</v>
      </c>
      <c r="J88" s="240" t="s">
        <v>3</v>
      </c>
      <c r="K88" s="240" t="s">
        <v>4</v>
      </c>
      <c r="L88" s="240" t="s">
        <v>6</v>
      </c>
      <c r="M88" s="240" t="s">
        <v>7</v>
      </c>
      <c r="N88" s="3"/>
      <c r="O88" s="3"/>
    </row>
    <row r="89" spans="1:13" s="3" customFormat="1" ht="15">
      <c r="A89" s="376" t="s">
        <v>10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</row>
    <row r="90" spans="1:15" s="2" customFormat="1" ht="15.75">
      <c r="A90" s="225" t="s">
        <v>24</v>
      </c>
      <c r="B90" s="225"/>
      <c r="C90" s="226"/>
      <c r="D90" s="226"/>
      <c r="E90" s="226"/>
      <c r="F90" s="226"/>
      <c r="G90" s="227"/>
      <c r="H90" s="228"/>
      <c r="I90" s="226"/>
      <c r="J90" s="226"/>
      <c r="K90" s="226"/>
      <c r="L90" s="226"/>
      <c r="M90" s="226"/>
      <c r="N90" s="3"/>
      <c r="O90" s="3"/>
    </row>
    <row r="91" spans="1:13" s="3" customFormat="1" ht="15" customHeight="1">
      <c r="A91" s="186" t="str">
        <f>A82</f>
        <v>30.12.14</v>
      </c>
      <c r="B91" s="8">
        <v>24.5</v>
      </c>
      <c r="C91" s="8">
        <v>59.4</v>
      </c>
      <c r="D91" s="8"/>
      <c r="E91" s="8"/>
      <c r="F91" s="8"/>
      <c r="G91" s="61"/>
      <c r="H91" s="59">
        <v>28</v>
      </c>
      <c r="I91" s="8">
        <v>39.5</v>
      </c>
      <c r="J91" s="8"/>
      <c r="K91" s="8">
        <v>65</v>
      </c>
      <c r="L91" s="8">
        <v>52.5</v>
      </c>
      <c r="M91" s="8">
        <v>32.5</v>
      </c>
    </row>
    <row r="92" spans="1:13" s="3" customFormat="1" ht="15.75" customHeight="1">
      <c r="A92" s="183" t="str">
        <f>A83</f>
        <v>30.08.15</v>
      </c>
      <c r="B92" s="8">
        <v>35</v>
      </c>
      <c r="C92" s="8">
        <v>60.4</v>
      </c>
      <c r="D92" s="8"/>
      <c r="E92" s="8"/>
      <c r="F92" s="8"/>
      <c r="G92" s="61"/>
      <c r="H92" s="59">
        <v>34</v>
      </c>
      <c r="I92" s="8">
        <v>45</v>
      </c>
      <c r="J92" s="8"/>
      <c r="K92" s="8">
        <v>70</v>
      </c>
      <c r="L92" s="8">
        <v>47</v>
      </c>
      <c r="M92" s="8">
        <v>36.9</v>
      </c>
    </row>
    <row r="93" spans="1:13" s="3" customFormat="1" ht="15.75" customHeight="1">
      <c r="A93" s="183" t="str">
        <f>A84</f>
        <v>30.09.15</v>
      </c>
      <c r="B93" s="8">
        <v>35</v>
      </c>
      <c r="C93" s="8">
        <v>60.4</v>
      </c>
      <c r="D93" s="8"/>
      <c r="E93" s="8"/>
      <c r="F93" s="8"/>
      <c r="G93" s="61"/>
      <c r="H93" s="59">
        <v>34</v>
      </c>
      <c r="I93" s="8">
        <v>45</v>
      </c>
      <c r="J93" s="8"/>
      <c r="K93" s="8">
        <v>80</v>
      </c>
      <c r="L93" s="8">
        <v>47</v>
      </c>
      <c r="M93" s="8">
        <v>36.9</v>
      </c>
    </row>
    <row r="94" spans="1:13" s="3" customFormat="1" ht="15.75" customHeight="1">
      <c r="A94" s="176" t="s">
        <v>66</v>
      </c>
      <c r="B94" s="23">
        <f>B93/B91*100</f>
        <v>142.85714285714286</v>
      </c>
      <c r="C94" s="23">
        <f>C93/C91*100</f>
        <v>101.68350168350169</v>
      </c>
      <c r="D94" s="23"/>
      <c r="E94" s="23"/>
      <c r="F94" s="23"/>
      <c r="G94" s="64"/>
      <c r="H94" s="63">
        <f aca="true" t="shared" si="21" ref="H94:M94">H93/H91*100</f>
        <v>121.42857142857142</v>
      </c>
      <c r="I94" s="23">
        <f t="shared" si="21"/>
        <v>113.9240506329114</v>
      </c>
      <c r="J94" s="23"/>
      <c r="K94" s="23">
        <f t="shared" si="21"/>
        <v>123.07692307692308</v>
      </c>
      <c r="L94" s="23">
        <f t="shared" si="21"/>
        <v>89.52380952380953</v>
      </c>
      <c r="M94" s="23">
        <f t="shared" si="21"/>
        <v>113.53846153846155</v>
      </c>
    </row>
    <row r="95" spans="1:13" s="3" customFormat="1" ht="16.5" customHeight="1">
      <c r="A95" s="235" t="s">
        <v>9</v>
      </c>
      <c r="B95" s="60">
        <f>B93/B92*100</f>
        <v>100</v>
      </c>
      <c r="C95" s="60">
        <f>C93/C92*100</f>
        <v>100</v>
      </c>
      <c r="D95" s="60"/>
      <c r="E95" s="60"/>
      <c r="F95" s="60"/>
      <c r="G95" s="62"/>
      <c r="H95" s="60">
        <f aca="true" t="shared" si="22" ref="H95:M95">H93/H92*100</f>
        <v>100</v>
      </c>
      <c r="I95" s="6">
        <f t="shared" si="22"/>
        <v>100</v>
      </c>
      <c r="J95" s="6"/>
      <c r="K95" s="6">
        <f t="shared" si="22"/>
        <v>114.28571428571428</v>
      </c>
      <c r="L95" s="6">
        <f t="shared" si="22"/>
        <v>100</v>
      </c>
      <c r="M95" s="6">
        <f t="shared" si="22"/>
        <v>100</v>
      </c>
    </row>
    <row r="96" spans="1:15" s="2" customFormat="1" ht="15.75">
      <c r="A96" s="225" t="s">
        <v>25</v>
      </c>
      <c r="B96" s="225"/>
      <c r="C96" s="226"/>
      <c r="D96" s="226"/>
      <c r="E96" s="226"/>
      <c r="F96" s="226"/>
      <c r="G96" s="227"/>
      <c r="H96" s="228"/>
      <c r="I96" s="226"/>
      <c r="J96" s="226"/>
      <c r="K96" s="226"/>
      <c r="L96" s="226"/>
      <c r="M96" s="226"/>
      <c r="N96" s="3"/>
      <c r="O96" s="3"/>
    </row>
    <row r="97" spans="1:13" s="3" customFormat="1" ht="15.75" customHeight="1">
      <c r="A97" s="186" t="str">
        <f>A91</f>
        <v>30.12.14</v>
      </c>
      <c r="B97" s="8">
        <v>31.65</v>
      </c>
      <c r="C97" s="8">
        <v>60.5</v>
      </c>
      <c r="D97" s="8"/>
      <c r="E97" s="8"/>
      <c r="F97" s="8"/>
      <c r="G97" s="61">
        <v>30</v>
      </c>
      <c r="H97" s="59">
        <v>40</v>
      </c>
      <c r="I97" s="13">
        <v>62.5</v>
      </c>
      <c r="J97" s="13">
        <v>62.5</v>
      </c>
      <c r="K97" s="13">
        <v>65</v>
      </c>
      <c r="L97" s="13">
        <v>51</v>
      </c>
      <c r="M97" s="13">
        <v>31</v>
      </c>
    </row>
    <row r="98" spans="1:13" s="3" customFormat="1" ht="15" customHeight="1">
      <c r="A98" s="183" t="str">
        <f>A92</f>
        <v>30.08.15</v>
      </c>
      <c r="B98" s="8">
        <v>45.5</v>
      </c>
      <c r="C98" s="8">
        <v>74</v>
      </c>
      <c r="D98" s="8"/>
      <c r="E98" s="8">
        <v>70.5</v>
      </c>
      <c r="F98" s="8"/>
      <c r="G98" s="61">
        <v>38.5</v>
      </c>
      <c r="H98" s="59">
        <v>47.5</v>
      </c>
      <c r="I98" s="13">
        <v>67.5</v>
      </c>
      <c r="J98" s="13"/>
      <c r="K98" s="13">
        <v>72.5</v>
      </c>
      <c r="L98" s="13">
        <v>47.5</v>
      </c>
      <c r="M98" s="13">
        <v>38.25</v>
      </c>
    </row>
    <row r="99" spans="1:13" s="3" customFormat="1" ht="15" customHeight="1">
      <c r="A99" s="183" t="str">
        <f>A93</f>
        <v>30.09.15</v>
      </c>
      <c r="B99" s="8">
        <v>45.5</v>
      </c>
      <c r="C99" s="8">
        <v>74</v>
      </c>
      <c r="D99" s="8"/>
      <c r="E99" s="8">
        <v>70.5</v>
      </c>
      <c r="F99" s="8"/>
      <c r="G99" s="61">
        <v>38.5</v>
      </c>
      <c r="H99" s="59">
        <v>47.5</v>
      </c>
      <c r="I99" s="13">
        <v>67.5</v>
      </c>
      <c r="J99" s="13"/>
      <c r="K99" s="13">
        <v>72.5</v>
      </c>
      <c r="L99" s="13">
        <v>50</v>
      </c>
      <c r="M99" s="13">
        <v>38.25</v>
      </c>
    </row>
    <row r="100" spans="1:13" s="3" customFormat="1" ht="15" customHeight="1">
      <c r="A100" s="176" t="s">
        <v>66</v>
      </c>
      <c r="B100" s="23">
        <f>B99/B97*100</f>
        <v>143.75987361769353</v>
      </c>
      <c r="C100" s="23">
        <f>C99/C97*100</f>
        <v>122.31404958677685</v>
      </c>
      <c r="D100" s="23"/>
      <c r="E100" s="23"/>
      <c r="F100" s="23"/>
      <c r="G100" s="23">
        <f>G99/G97*100</f>
        <v>128.33333333333334</v>
      </c>
      <c r="H100" s="63">
        <f aca="true" t="shared" si="23" ref="H100:M100">H99/H97*100</f>
        <v>118.75</v>
      </c>
      <c r="I100" s="23">
        <f t="shared" si="23"/>
        <v>108</v>
      </c>
      <c r="J100" s="23"/>
      <c r="K100" s="23">
        <f t="shared" si="23"/>
        <v>111.53846153846155</v>
      </c>
      <c r="L100" s="23">
        <f t="shared" si="23"/>
        <v>98.0392156862745</v>
      </c>
      <c r="M100" s="23">
        <f t="shared" si="23"/>
        <v>123.38709677419355</v>
      </c>
    </row>
    <row r="101" spans="1:13" s="3" customFormat="1" ht="15">
      <c r="A101" s="235" t="s">
        <v>9</v>
      </c>
      <c r="B101" s="6">
        <f>B99/B98*100</f>
        <v>100</v>
      </c>
      <c r="C101" s="6">
        <f>C99/C98*100</f>
        <v>100</v>
      </c>
      <c r="D101" s="6"/>
      <c r="E101" s="6">
        <f>E99/E98*100</f>
        <v>100</v>
      </c>
      <c r="F101" s="6"/>
      <c r="G101" s="62">
        <f aca="true" t="shared" si="24" ref="G101:M101">G99/G98*100</f>
        <v>100</v>
      </c>
      <c r="H101" s="60">
        <f t="shared" si="24"/>
        <v>100</v>
      </c>
      <c r="I101" s="6">
        <f t="shared" si="24"/>
        <v>100</v>
      </c>
      <c r="J101" s="6"/>
      <c r="K101" s="6">
        <f t="shared" si="24"/>
        <v>100</v>
      </c>
      <c r="L101" s="6">
        <f t="shared" si="24"/>
        <v>105.26315789473684</v>
      </c>
      <c r="M101" s="6">
        <f t="shared" si="24"/>
        <v>100</v>
      </c>
    </row>
    <row r="102" spans="1:15" s="2" customFormat="1" ht="15.75">
      <c r="A102" s="225" t="s">
        <v>26</v>
      </c>
      <c r="B102" s="225"/>
      <c r="C102" s="226"/>
      <c r="D102" s="226"/>
      <c r="E102" s="226"/>
      <c r="F102" s="226"/>
      <c r="G102" s="227"/>
      <c r="H102" s="228"/>
      <c r="I102" s="226"/>
      <c r="J102" s="226"/>
      <c r="K102" s="226"/>
      <c r="L102" s="226"/>
      <c r="M102" s="226"/>
      <c r="N102" s="3"/>
      <c r="O102" s="3"/>
    </row>
    <row r="103" spans="1:13" s="3" customFormat="1" ht="15" customHeight="1">
      <c r="A103" s="186" t="str">
        <f>A97</f>
        <v>30.12.14</v>
      </c>
      <c r="B103" s="8">
        <v>34.5</v>
      </c>
      <c r="C103" s="8">
        <v>56</v>
      </c>
      <c r="D103" s="22"/>
      <c r="E103" s="22"/>
      <c r="F103" s="22"/>
      <c r="G103" s="97">
        <v>32</v>
      </c>
      <c r="H103" s="377" t="s">
        <v>52</v>
      </c>
      <c r="I103" s="378"/>
      <c r="J103" s="378"/>
      <c r="K103" s="378"/>
      <c r="L103" s="378"/>
      <c r="M103" s="379"/>
    </row>
    <row r="104" spans="1:13" s="3" customFormat="1" ht="15" customHeight="1">
      <c r="A104" s="183" t="str">
        <f>A98</f>
        <v>30.08.15</v>
      </c>
      <c r="B104" s="8">
        <v>40</v>
      </c>
      <c r="C104" s="8">
        <v>62.5</v>
      </c>
      <c r="D104" s="22"/>
      <c r="E104" s="22"/>
      <c r="F104" s="22"/>
      <c r="G104" s="97">
        <v>38</v>
      </c>
      <c r="H104" s="377"/>
      <c r="I104" s="378"/>
      <c r="J104" s="378"/>
      <c r="K104" s="378"/>
      <c r="L104" s="378"/>
      <c r="M104" s="379"/>
    </row>
    <row r="105" spans="1:13" s="3" customFormat="1" ht="15" customHeight="1">
      <c r="A105" s="183" t="str">
        <f>A99</f>
        <v>30.09.15</v>
      </c>
      <c r="B105" s="8">
        <v>42</v>
      </c>
      <c r="C105" s="8">
        <v>68</v>
      </c>
      <c r="D105" s="22"/>
      <c r="E105" s="22"/>
      <c r="F105" s="22"/>
      <c r="G105" s="97">
        <v>38</v>
      </c>
      <c r="H105" s="377"/>
      <c r="I105" s="378"/>
      <c r="J105" s="378"/>
      <c r="K105" s="378"/>
      <c r="L105" s="378"/>
      <c r="M105" s="379"/>
    </row>
    <row r="106" spans="1:13" s="3" customFormat="1" ht="15" customHeight="1">
      <c r="A106" s="176" t="s">
        <v>66</v>
      </c>
      <c r="B106" s="23">
        <f>B105/B103*100</f>
        <v>121.73913043478262</v>
      </c>
      <c r="C106" s="23">
        <f>C105/C103*100</f>
        <v>121.42857142857142</v>
      </c>
      <c r="D106" s="23"/>
      <c r="E106" s="23"/>
      <c r="F106" s="23"/>
      <c r="G106" s="62">
        <f>G105/G103*100</f>
        <v>118.75</v>
      </c>
      <c r="H106" s="377"/>
      <c r="I106" s="378"/>
      <c r="J106" s="378"/>
      <c r="K106" s="378"/>
      <c r="L106" s="378"/>
      <c r="M106" s="379"/>
    </row>
    <row r="107" spans="1:13" s="3" customFormat="1" ht="15" customHeight="1">
      <c r="A107" s="235" t="s">
        <v>9</v>
      </c>
      <c r="B107" s="6">
        <f>B105/B104*100</f>
        <v>105</v>
      </c>
      <c r="C107" s="6">
        <f>C105/C104*100</f>
        <v>108.80000000000001</v>
      </c>
      <c r="D107" s="6"/>
      <c r="E107" s="6"/>
      <c r="F107" s="6"/>
      <c r="G107" s="62">
        <f>G105/G104*100</f>
        <v>100</v>
      </c>
      <c r="H107" s="377"/>
      <c r="I107" s="378"/>
      <c r="J107" s="378"/>
      <c r="K107" s="378"/>
      <c r="L107" s="378"/>
      <c r="M107" s="379"/>
    </row>
    <row r="108" spans="1:15" s="2" customFormat="1" ht="15.75">
      <c r="A108" s="225" t="s">
        <v>28</v>
      </c>
      <c r="B108" s="225"/>
      <c r="C108" s="226"/>
      <c r="D108" s="226"/>
      <c r="E108" s="226"/>
      <c r="F108" s="226"/>
      <c r="G108" s="227"/>
      <c r="H108" s="228"/>
      <c r="I108" s="226"/>
      <c r="J108" s="226"/>
      <c r="K108" s="226"/>
      <c r="L108" s="226"/>
      <c r="M108" s="226"/>
      <c r="N108" s="3"/>
      <c r="O108" s="3"/>
    </row>
    <row r="109" spans="1:13" s="3" customFormat="1" ht="15" customHeight="1">
      <c r="A109" s="186" t="str">
        <f>A103</f>
        <v>30.12.14</v>
      </c>
      <c r="B109" s="8">
        <v>30</v>
      </c>
      <c r="C109" s="8">
        <v>45</v>
      </c>
      <c r="D109" s="8">
        <v>56.5</v>
      </c>
      <c r="E109" s="8">
        <v>54</v>
      </c>
      <c r="F109" s="8">
        <v>30</v>
      </c>
      <c r="G109" s="61">
        <v>25</v>
      </c>
      <c r="H109" s="377" t="s">
        <v>52</v>
      </c>
      <c r="I109" s="378"/>
      <c r="J109" s="378"/>
      <c r="K109" s="378"/>
      <c r="L109" s="378"/>
      <c r="M109" s="379"/>
    </row>
    <row r="110" spans="1:13" s="3" customFormat="1" ht="15" customHeight="1">
      <c r="A110" s="183" t="str">
        <f>A104</f>
        <v>30.08.15</v>
      </c>
      <c r="B110" s="8">
        <v>33</v>
      </c>
      <c r="C110" s="8">
        <v>50</v>
      </c>
      <c r="D110" s="8"/>
      <c r="E110" s="8"/>
      <c r="F110" s="8"/>
      <c r="G110" s="61"/>
      <c r="H110" s="377"/>
      <c r="I110" s="378"/>
      <c r="J110" s="378"/>
      <c r="K110" s="378"/>
      <c r="L110" s="378"/>
      <c r="M110" s="379"/>
    </row>
    <row r="111" spans="1:13" s="3" customFormat="1" ht="15" customHeight="1">
      <c r="A111" s="183" t="str">
        <f>A105</f>
        <v>30.09.15</v>
      </c>
      <c r="B111" s="8">
        <v>33</v>
      </c>
      <c r="C111" s="8">
        <v>51</v>
      </c>
      <c r="D111" s="8"/>
      <c r="E111" s="8"/>
      <c r="F111" s="8"/>
      <c r="G111" s="61"/>
      <c r="H111" s="377"/>
      <c r="I111" s="378"/>
      <c r="J111" s="378"/>
      <c r="K111" s="378"/>
      <c r="L111" s="378"/>
      <c r="M111" s="379"/>
    </row>
    <row r="112" spans="1:13" s="3" customFormat="1" ht="15" customHeight="1">
      <c r="A112" s="176" t="s">
        <v>66</v>
      </c>
      <c r="B112" s="23">
        <f>B111/B109*100</f>
        <v>110.00000000000001</v>
      </c>
      <c r="C112" s="23">
        <f>C111/C109*100</f>
        <v>113.33333333333333</v>
      </c>
      <c r="D112" s="23"/>
      <c r="E112" s="23"/>
      <c r="F112" s="23"/>
      <c r="G112" s="64"/>
      <c r="H112" s="377"/>
      <c r="I112" s="378"/>
      <c r="J112" s="378"/>
      <c r="K112" s="378"/>
      <c r="L112" s="378"/>
      <c r="M112" s="379"/>
    </row>
    <row r="113" spans="1:13" s="3" customFormat="1" ht="15" customHeight="1">
      <c r="A113" s="235" t="s">
        <v>9</v>
      </c>
      <c r="B113" s="6">
        <f>B111/B110*100</f>
        <v>100</v>
      </c>
      <c r="C113" s="6">
        <f>C111/C110*100</f>
        <v>102</v>
      </c>
      <c r="D113" s="6"/>
      <c r="E113" s="6"/>
      <c r="F113" s="6"/>
      <c r="G113" s="62"/>
      <c r="H113" s="377"/>
      <c r="I113" s="378"/>
      <c r="J113" s="378"/>
      <c r="K113" s="378"/>
      <c r="L113" s="378"/>
      <c r="M113" s="379"/>
    </row>
    <row r="114" spans="1:15" s="35" customFormat="1" ht="15">
      <c r="A114" s="296" t="s">
        <v>27</v>
      </c>
      <c r="B114" s="296"/>
      <c r="C114" s="297"/>
      <c r="D114" s="297"/>
      <c r="E114" s="297"/>
      <c r="F114" s="297"/>
      <c r="G114" s="298"/>
      <c r="H114" s="299"/>
      <c r="I114" s="297"/>
      <c r="J114" s="297"/>
      <c r="K114" s="297"/>
      <c r="L114" s="297"/>
      <c r="M114" s="297"/>
      <c r="N114" s="34"/>
      <c r="O114" s="34"/>
    </row>
    <row r="115" spans="1:13" s="34" customFormat="1" ht="15" customHeight="1">
      <c r="A115" s="184" t="str">
        <f>A109</f>
        <v>30.12.14</v>
      </c>
      <c r="B115" s="284"/>
      <c r="C115" s="284"/>
      <c r="D115" s="284"/>
      <c r="E115" s="284"/>
      <c r="F115" s="284"/>
      <c r="G115" s="285"/>
      <c r="H115" s="286"/>
      <c r="I115" s="284"/>
      <c r="J115" s="284"/>
      <c r="K115" s="284"/>
      <c r="L115" s="284"/>
      <c r="M115" s="284"/>
    </row>
    <row r="116" spans="1:13" s="34" customFormat="1" ht="15" customHeight="1">
      <c r="A116" s="300" t="str">
        <f>A110</f>
        <v>30.08.15</v>
      </c>
      <c r="B116" s="284"/>
      <c r="C116" s="284"/>
      <c r="D116" s="284"/>
      <c r="E116" s="284"/>
      <c r="F116" s="284"/>
      <c r="G116" s="285"/>
      <c r="H116" s="286"/>
      <c r="I116" s="284"/>
      <c r="J116" s="284"/>
      <c r="K116" s="284"/>
      <c r="L116" s="284"/>
      <c r="M116" s="284"/>
    </row>
    <row r="117" spans="1:13" s="34" customFormat="1" ht="15" customHeight="1">
      <c r="A117" s="300" t="str">
        <f>A111</f>
        <v>30.09.15</v>
      </c>
      <c r="B117" s="284"/>
      <c r="C117" s="284"/>
      <c r="D117" s="284"/>
      <c r="E117" s="284"/>
      <c r="F117" s="284"/>
      <c r="G117" s="285"/>
      <c r="H117" s="286"/>
      <c r="I117" s="284"/>
      <c r="J117" s="284"/>
      <c r="K117" s="284"/>
      <c r="L117" s="284"/>
      <c r="M117" s="284"/>
    </row>
    <row r="118" spans="1:13" s="34" customFormat="1" ht="15" customHeight="1">
      <c r="A118" s="145" t="s">
        <v>66</v>
      </c>
      <c r="B118" s="301"/>
      <c r="C118" s="301"/>
      <c r="D118" s="301"/>
      <c r="E118" s="301"/>
      <c r="F118" s="301"/>
      <c r="G118" s="302"/>
      <c r="H118" s="303"/>
      <c r="I118" s="301"/>
      <c r="J118" s="301"/>
      <c r="K118" s="301"/>
      <c r="L118" s="301"/>
      <c r="M118" s="301"/>
    </row>
    <row r="119" spans="1:13" s="34" customFormat="1" ht="15" customHeight="1">
      <c r="A119" s="304" t="s">
        <v>9</v>
      </c>
      <c r="B119" s="72"/>
      <c r="C119" s="72"/>
      <c r="D119" s="72"/>
      <c r="E119" s="72"/>
      <c r="F119" s="72"/>
      <c r="G119" s="292"/>
      <c r="H119" s="220"/>
      <c r="I119" s="72"/>
      <c r="J119" s="72"/>
      <c r="K119" s="72"/>
      <c r="L119" s="72"/>
      <c r="M119" s="72"/>
    </row>
    <row r="120" spans="1:15" s="2" customFormat="1" ht="15.75">
      <c r="A120" s="225" t="s">
        <v>29</v>
      </c>
      <c r="B120" s="225"/>
      <c r="C120" s="226"/>
      <c r="D120" s="226"/>
      <c r="E120" s="226"/>
      <c r="F120" s="226"/>
      <c r="G120" s="227"/>
      <c r="H120" s="228"/>
      <c r="I120" s="226"/>
      <c r="J120" s="226"/>
      <c r="K120" s="226"/>
      <c r="L120" s="226"/>
      <c r="M120" s="226"/>
      <c r="N120" s="3"/>
      <c r="O120" s="3"/>
    </row>
    <row r="121" spans="1:13" s="3" customFormat="1" ht="15">
      <c r="A121" s="186" t="str">
        <f>A115</f>
        <v>30.12.14</v>
      </c>
      <c r="B121" s="8">
        <v>29.5</v>
      </c>
      <c r="C121" s="8">
        <v>41.5</v>
      </c>
      <c r="D121" s="8"/>
      <c r="E121" s="8"/>
      <c r="F121" s="8"/>
      <c r="G121" s="61">
        <v>24</v>
      </c>
      <c r="H121" s="59">
        <v>29.5</v>
      </c>
      <c r="I121" s="8">
        <v>45</v>
      </c>
      <c r="J121" s="8"/>
      <c r="K121" s="8">
        <v>57.5</v>
      </c>
      <c r="L121" s="8">
        <v>25</v>
      </c>
      <c r="M121" s="8">
        <v>23</v>
      </c>
    </row>
    <row r="122" spans="1:13" s="3" customFormat="1" ht="15" customHeight="1">
      <c r="A122" s="183" t="str">
        <f>A116</f>
        <v>30.08.15</v>
      </c>
      <c r="B122" s="8">
        <v>43</v>
      </c>
      <c r="C122" s="8">
        <v>60</v>
      </c>
      <c r="D122" s="8"/>
      <c r="E122" s="8"/>
      <c r="F122" s="8"/>
      <c r="G122" s="61">
        <v>33.5</v>
      </c>
      <c r="H122" s="59">
        <v>40</v>
      </c>
      <c r="I122" s="8">
        <v>60</v>
      </c>
      <c r="J122" s="8"/>
      <c r="K122" s="8">
        <v>64</v>
      </c>
      <c r="L122" s="8">
        <v>32</v>
      </c>
      <c r="M122" s="8">
        <v>26</v>
      </c>
    </row>
    <row r="123" spans="1:13" s="3" customFormat="1" ht="15" customHeight="1">
      <c r="A123" s="183" t="str">
        <f>A117</f>
        <v>30.09.15</v>
      </c>
      <c r="B123" s="8">
        <v>43</v>
      </c>
      <c r="C123" s="8">
        <v>60</v>
      </c>
      <c r="D123" s="8"/>
      <c r="E123" s="8"/>
      <c r="F123" s="8"/>
      <c r="G123" s="61">
        <v>33.5</v>
      </c>
      <c r="H123" s="59">
        <v>40</v>
      </c>
      <c r="I123" s="8">
        <v>60</v>
      </c>
      <c r="J123" s="8"/>
      <c r="K123" s="8">
        <v>68.5</v>
      </c>
      <c r="L123" s="8">
        <v>32</v>
      </c>
      <c r="M123" s="8">
        <v>26</v>
      </c>
    </row>
    <row r="124" spans="1:13" s="3" customFormat="1" ht="15" customHeight="1">
      <c r="A124" s="176" t="s">
        <v>66</v>
      </c>
      <c r="B124" s="23">
        <f>B123/B121*100</f>
        <v>145.76271186440678</v>
      </c>
      <c r="C124" s="23">
        <f>C123/C121*100</f>
        <v>144.57831325301206</v>
      </c>
      <c r="D124" s="23"/>
      <c r="E124" s="23"/>
      <c r="F124" s="23"/>
      <c r="G124" s="64">
        <f aca="true" t="shared" si="25" ref="G124:M124">G123/G121*100</f>
        <v>139.58333333333331</v>
      </c>
      <c r="H124" s="63">
        <f t="shared" si="25"/>
        <v>135.59322033898303</v>
      </c>
      <c r="I124" s="23">
        <f t="shared" si="25"/>
        <v>133.33333333333331</v>
      </c>
      <c r="J124" s="23"/>
      <c r="K124" s="23">
        <f t="shared" si="25"/>
        <v>119.1304347826087</v>
      </c>
      <c r="L124" s="23">
        <f t="shared" si="25"/>
        <v>128</v>
      </c>
      <c r="M124" s="23">
        <f t="shared" si="25"/>
        <v>113.04347826086956</v>
      </c>
    </row>
    <row r="125" spans="1:13" s="3" customFormat="1" ht="15" customHeight="1">
      <c r="A125" s="235" t="s">
        <v>9</v>
      </c>
      <c r="B125" s="6">
        <f>B123/B122*100</f>
        <v>100</v>
      </c>
      <c r="C125" s="6">
        <f>C123/C122*100</f>
        <v>100</v>
      </c>
      <c r="D125" s="6"/>
      <c r="E125" s="6"/>
      <c r="F125" s="6"/>
      <c r="G125" s="62">
        <f aca="true" t="shared" si="26" ref="G125:M125">G123/G122*100</f>
        <v>100</v>
      </c>
      <c r="H125" s="60">
        <f t="shared" si="26"/>
        <v>100</v>
      </c>
      <c r="I125" s="6">
        <f t="shared" si="26"/>
        <v>100</v>
      </c>
      <c r="J125" s="6"/>
      <c r="K125" s="6">
        <f t="shared" si="26"/>
        <v>107.03125</v>
      </c>
      <c r="L125" s="6">
        <f t="shared" si="26"/>
        <v>100</v>
      </c>
      <c r="M125" s="6">
        <f t="shared" si="26"/>
        <v>100</v>
      </c>
    </row>
    <row r="126" spans="1:15" s="2" customFormat="1" ht="15.75">
      <c r="A126" s="225" t="s">
        <v>30</v>
      </c>
      <c r="B126" s="225"/>
      <c r="C126" s="226"/>
      <c r="D126" s="226"/>
      <c r="E126" s="226"/>
      <c r="F126" s="226"/>
      <c r="G126" s="227"/>
      <c r="H126" s="228"/>
      <c r="I126" s="226"/>
      <c r="J126" s="226"/>
      <c r="K126" s="226"/>
      <c r="L126" s="226"/>
      <c r="M126" s="226"/>
      <c r="N126" s="3"/>
      <c r="O126" s="3"/>
    </row>
    <row r="127" spans="1:13" s="3" customFormat="1" ht="15">
      <c r="A127" s="186" t="str">
        <f>A121</f>
        <v>30.12.14</v>
      </c>
      <c r="B127" s="8">
        <v>42.79</v>
      </c>
      <c r="C127" s="8">
        <v>62.88</v>
      </c>
      <c r="D127" s="8"/>
      <c r="E127" s="8">
        <v>66</v>
      </c>
      <c r="F127" s="8">
        <v>54.5</v>
      </c>
      <c r="G127" s="61">
        <v>30.45</v>
      </c>
      <c r="H127" s="59">
        <v>43.5</v>
      </c>
      <c r="I127" s="8">
        <v>61</v>
      </c>
      <c r="J127" s="8"/>
      <c r="K127" s="8">
        <v>63</v>
      </c>
      <c r="L127" s="8">
        <v>50</v>
      </c>
      <c r="M127" s="8">
        <v>31.6</v>
      </c>
    </row>
    <row r="128" spans="1:13" s="3" customFormat="1" ht="15">
      <c r="A128" s="183" t="str">
        <f>A122</f>
        <v>30.08.15</v>
      </c>
      <c r="B128" s="8">
        <v>35.3</v>
      </c>
      <c r="C128" s="8">
        <v>69.17</v>
      </c>
      <c r="D128" s="8"/>
      <c r="E128" s="8">
        <v>76</v>
      </c>
      <c r="F128" s="8">
        <v>55.5</v>
      </c>
      <c r="G128" s="61">
        <v>36.25</v>
      </c>
      <c r="H128" s="59">
        <v>53</v>
      </c>
      <c r="I128" s="8">
        <v>63.7</v>
      </c>
      <c r="J128" s="8"/>
      <c r="K128" s="8">
        <v>81</v>
      </c>
      <c r="L128" s="8">
        <v>45</v>
      </c>
      <c r="M128" s="8">
        <v>35.5</v>
      </c>
    </row>
    <row r="129" spans="1:13" s="3" customFormat="1" ht="15">
      <c r="A129" s="183" t="str">
        <f>A123</f>
        <v>30.09.15</v>
      </c>
      <c r="B129" s="8">
        <v>38.17</v>
      </c>
      <c r="C129" s="8">
        <v>73.7</v>
      </c>
      <c r="D129" s="8"/>
      <c r="E129" s="8">
        <v>84.5</v>
      </c>
      <c r="F129" s="8">
        <v>62.5</v>
      </c>
      <c r="G129" s="61">
        <v>37.25</v>
      </c>
      <c r="H129" s="59">
        <v>53</v>
      </c>
      <c r="I129" s="8">
        <v>64</v>
      </c>
      <c r="J129" s="8"/>
      <c r="K129" s="8">
        <v>80</v>
      </c>
      <c r="L129" s="8">
        <v>45</v>
      </c>
      <c r="M129" s="8">
        <v>38</v>
      </c>
    </row>
    <row r="130" spans="1:13" s="3" customFormat="1" ht="15">
      <c r="A130" s="176" t="s">
        <v>66</v>
      </c>
      <c r="B130" s="23">
        <f>B129/B127*100</f>
        <v>89.20308483290489</v>
      </c>
      <c r="C130" s="23">
        <f>C129/C127*100</f>
        <v>117.20737913486006</v>
      </c>
      <c r="D130" s="23"/>
      <c r="E130" s="23">
        <f>E129/E127*100</f>
        <v>128.03030303030303</v>
      </c>
      <c r="F130" s="23">
        <f>F129/F127*100</f>
        <v>114.6788990825688</v>
      </c>
      <c r="G130" s="64">
        <f>G129/G127*100</f>
        <v>122.33169129720854</v>
      </c>
      <c r="H130" s="63">
        <f>H129/H127*100</f>
        <v>121.83908045977012</v>
      </c>
      <c r="I130" s="23">
        <f>I129/I127*100</f>
        <v>104.91803278688525</v>
      </c>
      <c r="J130" s="23"/>
      <c r="K130" s="23">
        <f>K129/K127*100</f>
        <v>126.98412698412697</v>
      </c>
      <c r="L130" s="23">
        <f>L129/L127*100</f>
        <v>90</v>
      </c>
      <c r="M130" s="23">
        <f>M129/M127*100</f>
        <v>120.25316455696202</v>
      </c>
    </row>
    <row r="131" spans="1:13" s="3" customFormat="1" ht="15" customHeight="1">
      <c r="A131" s="235" t="s">
        <v>9</v>
      </c>
      <c r="B131" s="6">
        <f>B129/B128*100</f>
        <v>108.1303116147309</v>
      </c>
      <c r="C131" s="6">
        <f>C129/C128*100</f>
        <v>106.54908197195316</v>
      </c>
      <c r="D131" s="6"/>
      <c r="E131" s="6">
        <f aca="true" t="shared" si="27" ref="E131:M131">E129/E128*100</f>
        <v>111.1842105263158</v>
      </c>
      <c r="F131" s="6">
        <f t="shared" si="27"/>
        <v>112.61261261261262</v>
      </c>
      <c r="G131" s="62">
        <f t="shared" si="27"/>
        <v>102.75862068965517</v>
      </c>
      <c r="H131" s="60">
        <f t="shared" si="27"/>
        <v>100</v>
      </c>
      <c r="I131" s="6">
        <f t="shared" si="27"/>
        <v>100.47095761381475</v>
      </c>
      <c r="J131" s="6"/>
      <c r="K131" s="6">
        <f t="shared" si="27"/>
        <v>98.76543209876543</v>
      </c>
      <c r="L131" s="6">
        <f t="shared" si="27"/>
        <v>100</v>
      </c>
      <c r="M131" s="6">
        <f t="shared" si="27"/>
        <v>107.04225352112675</v>
      </c>
    </row>
    <row r="132" spans="1:15" s="2" customFormat="1" ht="15.75">
      <c r="A132" s="225" t="s">
        <v>31</v>
      </c>
      <c r="B132" s="225"/>
      <c r="C132" s="226"/>
      <c r="D132" s="226"/>
      <c r="E132" s="226"/>
      <c r="F132" s="226"/>
      <c r="G132" s="227"/>
      <c r="H132" s="228"/>
      <c r="I132" s="226"/>
      <c r="J132" s="226"/>
      <c r="K132" s="226"/>
      <c r="L132" s="226"/>
      <c r="M132" s="226"/>
      <c r="N132" s="3"/>
      <c r="O132" s="3"/>
    </row>
    <row r="133" spans="1:13" s="3" customFormat="1" ht="15.75">
      <c r="A133" s="186" t="str">
        <f>A127</f>
        <v>30.12.14</v>
      </c>
      <c r="B133" s="8">
        <v>30</v>
      </c>
      <c r="C133" s="85">
        <v>47.75</v>
      </c>
      <c r="D133" s="22"/>
      <c r="E133" s="85">
        <v>55</v>
      </c>
      <c r="F133" s="85">
        <v>35</v>
      </c>
      <c r="G133" s="97"/>
      <c r="H133" s="86">
        <v>35</v>
      </c>
      <c r="I133" s="85">
        <v>50</v>
      </c>
      <c r="J133" s="85"/>
      <c r="K133" s="85">
        <v>55</v>
      </c>
      <c r="L133" s="85">
        <v>34</v>
      </c>
      <c r="M133" s="85"/>
    </row>
    <row r="134" spans="1:13" s="3" customFormat="1" ht="15.75">
      <c r="A134" s="183" t="str">
        <f>A128</f>
        <v>30.08.15</v>
      </c>
      <c r="B134" s="8">
        <v>40</v>
      </c>
      <c r="C134" s="85">
        <v>55</v>
      </c>
      <c r="D134" s="22"/>
      <c r="E134" s="85">
        <v>60</v>
      </c>
      <c r="F134" s="85">
        <v>40</v>
      </c>
      <c r="G134" s="97"/>
      <c r="H134" s="86">
        <v>50</v>
      </c>
      <c r="I134" s="85">
        <v>60</v>
      </c>
      <c r="J134" s="85"/>
      <c r="K134" s="85">
        <v>65</v>
      </c>
      <c r="L134" s="85">
        <v>40</v>
      </c>
      <c r="M134" s="85"/>
    </row>
    <row r="135" spans="1:13" s="3" customFormat="1" ht="15.75">
      <c r="A135" s="183" t="str">
        <f>A129</f>
        <v>30.09.15</v>
      </c>
      <c r="B135" s="8">
        <v>40</v>
      </c>
      <c r="C135" s="85">
        <v>55</v>
      </c>
      <c r="D135" s="22"/>
      <c r="E135" s="85">
        <v>70</v>
      </c>
      <c r="F135" s="85">
        <v>52.5</v>
      </c>
      <c r="G135" s="97"/>
      <c r="H135" s="86">
        <v>50</v>
      </c>
      <c r="I135" s="85">
        <v>60</v>
      </c>
      <c r="J135" s="85"/>
      <c r="K135" s="85">
        <v>78</v>
      </c>
      <c r="L135" s="85">
        <v>55</v>
      </c>
      <c r="M135" s="85"/>
    </row>
    <row r="136" spans="1:13" s="3" customFormat="1" ht="15">
      <c r="A136" s="176" t="s">
        <v>66</v>
      </c>
      <c r="B136" s="23">
        <f>B135/B133*100</f>
        <v>133.33333333333331</v>
      </c>
      <c r="C136" s="23">
        <f aca="true" t="shared" si="28" ref="C136:L136">C135/C133*100</f>
        <v>115.18324607329843</v>
      </c>
      <c r="D136" s="23"/>
      <c r="E136" s="23">
        <f t="shared" si="28"/>
        <v>127.27272727272727</v>
      </c>
      <c r="F136" s="23">
        <f t="shared" si="28"/>
        <v>150</v>
      </c>
      <c r="G136" s="64"/>
      <c r="H136" s="63">
        <f t="shared" si="28"/>
        <v>142.85714285714286</v>
      </c>
      <c r="I136" s="23">
        <f t="shared" si="28"/>
        <v>120</v>
      </c>
      <c r="J136" s="23"/>
      <c r="K136" s="23">
        <f t="shared" si="28"/>
        <v>141.8181818181818</v>
      </c>
      <c r="L136" s="23">
        <f t="shared" si="28"/>
        <v>161.76470588235296</v>
      </c>
      <c r="M136" s="184"/>
    </row>
    <row r="137" spans="1:13" s="3" customFormat="1" ht="15">
      <c r="A137" s="244" t="s">
        <v>9</v>
      </c>
      <c r="B137" s="6">
        <f>B135/B134*100</f>
        <v>100</v>
      </c>
      <c r="C137" s="6">
        <f>C135/C134*100</f>
        <v>100</v>
      </c>
      <c r="D137" s="6"/>
      <c r="E137" s="6">
        <f>E135/E134*100</f>
        <v>116.66666666666667</v>
      </c>
      <c r="F137" s="6">
        <f>F135/F134*100</f>
        <v>131.25</v>
      </c>
      <c r="G137" s="62"/>
      <c r="H137" s="60">
        <f>H135/H134*100</f>
        <v>100</v>
      </c>
      <c r="I137" s="6">
        <f>I135/I134*100</f>
        <v>100</v>
      </c>
      <c r="J137" s="6"/>
      <c r="K137" s="6">
        <f>K135/K134*100</f>
        <v>120</v>
      </c>
      <c r="L137" s="6">
        <f>L135/L134*100</f>
        <v>137.5</v>
      </c>
      <c r="M137" s="6"/>
    </row>
    <row r="138" spans="1:15" s="2" customFormat="1" ht="15.75">
      <c r="A138" s="225" t="s">
        <v>32</v>
      </c>
      <c r="B138" s="225"/>
      <c r="C138" s="226"/>
      <c r="D138" s="226"/>
      <c r="E138" s="226"/>
      <c r="F138" s="226"/>
      <c r="G138" s="227"/>
      <c r="H138" s="228"/>
      <c r="I138" s="226"/>
      <c r="J138" s="226"/>
      <c r="K138" s="226"/>
      <c r="L138" s="226"/>
      <c r="M138" s="226"/>
      <c r="N138" s="3"/>
      <c r="O138" s="3"/>
    </row>
    <row r="139" spans="1:13" s="3" customFormat="1" ht="15.75">
      <c r="A139" s="186" t="str">
        <f>A133</f>
        <v>30.12.14</v>
      </c>
      <c r="B139" s="8">
        <v>29.9</v>
      </c>
      <c r="C139" s="85">
        <v>54</v>
      </c>
      <c r="D139" s="8"/>
      <c r="E139" s="8"/>
      <c r="F139" s="8"/>
      <c r="G139" s="97"/>
      <c r="H139" s="59">
        <v>24</v>
      </c>
      <c r="I139" s="8">
        <v>52.5</v>
      </c>
      <c r="J139" s="8"/>
      <c r="K139" s="8">
        <v>60</v>
      </c>
      <c r="L139" s="8">
        <v>42.5</v>
      </c>
      <c r="M139" s="85">
        <v>30.8</v>
      </c>
    </row>
    <row r="140" spans="1:13" s="3" customFormat="1" ht="15.75">
      <c r="A140" s="183" t="str">
        <f>A134</f>
        <v>30.08.15</v>
      </c>
      <c r="B140" s="8">
        <v>42</v>
      </c>
      <c r="C140" s="85">
        <v>54.6</v>
      </c>
      <c r="D140" s="8"/>
      <c r="E140" s="8"/>
      <c r="F140" s="8"/>
      <c r="G140" s="97"/>
      <c r="H140" s="59">
        <v>41.5</v>
      </c>
      <c r="I140" s="8">
        <v>54.25</v>
      </c>
      <c r="J140" s="8"/>
      <c r="K140" s="8">
        <v>72.5</v>
      </c>
      <c r="L140" s="8">
        <v>37.5</v>
      </c>
      <c r="M140" s="85">
        <v>33.4</v>
      </c>
    </row>
    <row r="141" spans="1:13" s="3" customFormat="1" ht="15.75">
      <c r="A141" s="183" t="str">
        <f>A135</f>
        <v>30.09.15</v>
      </c>
      <c r="B141" s="8">
        <v>42</v>
      </c>
      <c r="C141" s="85">
        <v>54.6</v>
      </c>
      <c r="D141" s="8"/>
      <c r="E141" s="8"/>
      <c r="F141" s="8"/>
      <c r="G141" s="97"/>
      <c r="H141" s="59">
        <v>42.5</v>
      </c>
      <c r="I141" s="8">
        <v>55</v>
      </c>
      <c r="J141" s="8"/>
      <c r="K141" s="8">
        <v>82.5</v>
      </c>
      <c r="L141" s="8">
        <v>49</v>
      </c>
      <c r="M141" s="85">
        <v>33.4</v>
      </c>
    </row>
    <row r="142" spans="1:13" s="3" customFormat="1" ht="15">
      <c r="A142" s="176" t="s">
        <v>66</v>
      </c>
      <c r="B142" s="23">
        <f>B141/B139*100</f>
        <v>140.4682274247492</v>
      </c>
      <c r="C142" s="23">
        <f>C141/C139*100</f>
        <v>101.11111111111111</v>
      </c>
      <c r="D142" s="23"/>
      <c r="E142" s="23"/>
      <c r="F142" s="23"/>
      <c r="G142" s="64"/>
      <c r="H142" s="63">
        <f>H141/H139*100</f>
        <v>177.08333333333331</v>
      </c>
      <c r="I142" s="23">
        <f>I141/I139*100</f>
        <v>104.76190476190477</v>
      </c>
      <c r="J142" s="23"/>
      <c r="K142" s="23">
        <f>K141/K139*100</f>
        <v>137.5</v>
      </c>
      <c r="L142" s="23">
        <f>L141/L139*100</f>
        <v>115.29411764705881</v>
      </c>
      <c r="M142" s="23">
        <f>M141/M139*100</f>
        <v>108.44155844155843</v>
      </c>
    </row>
    <row r="143" spans="1:13" s="3" customFormat="1" ht="15" customHeight="1">
      <c r="A143" s="235" t="s">
        <v>9</v>
      </c>
      <c r="B143" s="6">
        <f>B141/B140*100</f>
        <v>100</v>
      </c>
      <c r="C143" s="6">
        <f>C141/C140*100</f>
        <v>100</v>
      </c>
      <c r="D143" s="6"/>
      <c r="E143" s="6"/>
      <c r="F143" s="6"/>
      <c r="G143" s="62"/>
      <c r="H143" s="60">
        <f>H141/H140*100</f>
        <v>102.40963855421687</v>
      </c>
      <c r="I143" s="6">
        <f>I141/I140*100</f>
        <v>101.38248847926268</v>
      </c>
      <c r="J143" s="6"/>
      <c r="K143" s="6">
        <f>K141/K140*100</f>
        <v>113.79310344827587</v>
      </c>
      <c r="L143" s="6">
        <f>L141/L140*100</f>
        <v>130.66666666666666</v>
      </c>
      <c r="M143" s="6">
        <f>M141/M140*100</f>
        <v>100</v>
      </c>
    </row>
    <row r="144" spans="1:15" s="2" customFormat="1" ht="15.75">
      <c r="A144" s="225" t="s">
        <v>33</v>
      </c>
      <c r="B144" s="225"/>
      <c r="C144" s="226"/>
      <c r="D144" s="226"/>
      <c r="E144" s="226"/>
      <c r="F144" s="226"/>
      <c r="G144" s="227"/>
      <c r="H144" s="228"/>
      <c r="I144" s="226"/>
      <c r="J144" s="226"/>
      <c r="K144" s="226"/>
      <c r="L144" s="226"/>
      <c r="M144" s="226"/>
      <c r="N144" s="3"/>
      <c r="O144" s="3"/>
    </row>
    <row r="145" spans="1:13" s="3" customFormat="1" ht="15" customHeight="1">
      <c r="A145" s="186" t="str">
        <f>A139</f>
        <v>30.12.14</v>
      </c>
      <c r="B145" s="8">
        <v>38.9</v>
      </c>
      <c r="C145" s="8">
        <v>68.65</v>
      </c>
      <c r="D145" s="8"/>
      <c r="E145" s="22"/>
      <c r="F145" s="8"/>
      <c r="G145" s="61">
        <v>32.45</v>
      </c>
      <c r="H145" s="59">
        <v>41.5</v>
      </c>
      <c r="I145" s="8"/>
      <c r="J145" s="22"/>
      <c r="K145" s="85">
        <v>61</v>
      </c>
      <c r="L145" s="85">
        <v>37.5</v>
      </c>
      <c r="M145" s="85">
        <v>27.15</v>
      </c>
    </row>
    <row r="146" spans="1:13" s="3" customFormat="1" ht="15.75">
      <c r="A146" s="183" t="str">
        <f>A140</f>
        <v>30.08.15</v>
      </c>
      <c r="B146" s="8">
        <v>45.55</v>
      </c>
      <c r="C146" s="8">
        <v>86.75</v>
      </c>
      <c r="D146" s="8"/>
      <c r="E146" s="22"/>
      <c r="F146" s="8"/>
      <c r="G146" s="61">
        <v>41.32</v>
      </c>
      <c r="H146" s="59">
        <v>46.15</v>
      </c>
      <c r="I146" s="320">
        <v>63.75</v>
      </c>
      <c r="J146" s="22"/>
      <c r="K146" s="85">
        <v>64.25</v>
      </c>
      <c r="L146" s="85">
        <v>38.15</v>
      </c>
      <c r="M146" s="85"/>
    </row>
    <row r="147" spans="1:13" s="3" customFormat="1" ht="15.75">
      <c r="A147" s="183" t="str">
        <f>A141</f>
        <v>30.09.15</v>
      </c>
      <c r="B147" s="8">
        <v>47.74</v>
      </c>
      <c r="C147" s="8">
        <v>81.67</v>
      </c>
      <c r="D147" s="8"/>
      <c r="E147" s="22"/>
      <c r="F147" s="8"/>
      <c r="G147" s="61">
        <v>40.68</v>
      </c>
      <c r="H147" s="59">
        <v>46.15</v>
      </c>
      <c r="I147" s="320">
        <v>63.75</v>
      </c>
      <c r="J147" s="22"/>
      <c r="K147" s="85">
        <v>79.35</v>
      </c>
      <c r="L147" s="85">
        <v>45</v>
      </c>
      <c r="M147" s="85">
        <v>33</v>
      </c>
    </row>
    <row r="148" spans="1:13" s="3" customFormat="1" ht="15">
      <c r="A148" s="176" t="s">
        <v>66</v>
      </c>
      <c r="B148" s="23">
        <f>B147/B145*100</f>
        <v>122.72493573264782</v>
      </c>
      <c r="C148" s="23">
        <f>C147/C145*100</f>
        <v>118.96576839038602</v>
      </c>
      <c r="D148" s="23"/>
      <c r="E148" s="23"/>
      <c r="F148" s="23"/>
      <c r="G148" s="64">
        <f>G147/G145*100</f>
        <v>125.36209553158703</v>
      </c>
      <c r="H148" s="63">
        <f>H147/H145*100</f>
        <v>111.20481927710844</v>
      </c>
      <c r="I148" s="23"/>
      <c r="J148" s="23"/>
      <c r="K148" s="23">
        <f>K147/K145*100</f>
        <v>130.08196721311472</v>
      </c>
      <c r="L148" s="23">
        <f>L147/L145*100</f>
        <v>120</v>
      </c>
      <c r="M148" s="23">
        <f>M147/M145*100</f>
        <v>121.54696132596685</v>
      </c>
    </row>
    <row r="149" spans="1:13" s="3" customFormat="1" ht="15" customHeight="1">
      <c r="A149" s="235" t="s">
        <v>9</v>
      </c>
      <c r="B149" s="6">
        <f aca="true" t="shared" si="29" ref="B149:G149">B147/B146*100</f>
        <v>104.80790340285402</v>
      </c>
      <c r="C149" s="6">
        <f t="shared" si="29"/>
        <v>94.14409221902017</v>
      </c>
      <c r="D149" s="6"/>
      <c r="E149" s="6"/>
      <c r="F149" s="6"/>
      <c r="G149" s="62">
        <f t="shared" si="29"/>
        <v>98.45111326234269</v>
      </c>
      <c r="H149" s="60">
        <f>H147/H146*100</f>
        <v>100</v>
      </c>
      <c r="I149" s="60">
        <f>I147/I146*100</f>
        <v>100</v>
      </c>
      <c r="J149" s="6"/>
      <c r="K149" s="6">
        <f>K147/K146*100</f>
        <v>123.50194552529182</v>
      </c>
      <c r="L149" s="6">
        <f>L147/L146*100</f>
        <v>117.95543905635648</v>
      </c>
      <c r="M149" s="6"/>
    </row>
    <row r="150" spans="1:15" s="2" customFormat="1" ht="15.75">
      <c r="A150" s="225" t="s">
        <v>34</v>
      </c>
      <c r="B150" s="225"/>
      <c r="C150" s="226"/>
      <c r="D150" s="226"/>
      <c r="E150" s="226"/>
      <c r="F150" s="226"/>
      <c r="G150" s="227"/>
      <c r="H150" s="228"/>
      <c r="I150" s="226"/>
      <c r="J150" s="226"/>
      <c r="K150" s="226"/>
      <c r="L150" s="226"/>
      <c r="M150" s="226"/>
      <c r="N150" s="3"/>
      <c r="O150" s="3"/>
    </row>
    <row r="151" spans="1:13" s="3" customFormat="1" ht="15.75">
      <c r="A151" s="186" t="str">
        <f>A145</f>
        <v>30.12.14</v>
      </c>
      <c r="B151" s="85">
        <v>33</v>
      </c>
      <c r="C151" s="85">
        <v>52</v>
      </c>
      <c r="D151" s="22"/>
      <c r="E151" s="8">
        <v>59</v>
      </c>
      <c r="F151" s="8">
        <v>35</v>
      </c>
      <c r="G151" s="97">
        <v>23</v>
      </c>
      <c r="H151" s="57"/>
      <c r="I151" s="22"/>
      <c r="J151" s="22"/>
      <c r="K151" s="8"/>
      <c r="L151" s="8"/>
      <c r="M151" s="8"/>
    </row>
    <row r="152" spans="1:13" s="3" customFormat="1" ht="15" customHeight="1">
      <c r="A152" s="183" t="str">
        <f>A146</f>
        <v>30.08.15</v>
      </c>
      <c r="B152" s="85">
        <v>40</v>
      </c>
      <c r="C152" s="85">
        <v>80</v>
      </c>
      <c r="D152" s="22"/>
      <c r="E152" s="8">
        <v>70</v>
      </c>
      <c r="F152" s="8">
        <v>40</v>
      </c>
      <c r="G152" s="97">
        <v>32</v>
      </c>
      <c r="H152" s="57"/>
      <c r="I152" s="22"/>
      <c r="J152" s="22"/>
      <c r="K152" s="8"/>
      <c r="L152" s="8"/>
      <c r="M152" s="8"/>
    </row>
    <row r="153" spans="1:13" s="3" customFormat="1" ht="15" customHeight="1">
      <c r="A153" s="183" t="str">
        <f>A147</f>
        <v>30.09.15</v>
      </c>
      <c r="B153" s="85">
        <v>40</v>
      </c>
      <c r="C153" s="85">
        <v>80</v>
      </c>
      <c r="D153" s="22"/>
      <c r="E153" s="8">
        <v>70</v>
      </c>
      <c r="F153" s="8">
        <v>40</v>
      </c>
      <c r="G153" s="97">
        <v>32</v>
      </c>
      <c r="H153" s="57"/>
      <c r="I153" s="22"/>
      <c r="J153" s="22"/>
      <c r="K153" s="8"/>
      <c r="L153" s="8"/>
      <c r="M153" s="8"/>
    </row>
    <row r="154" spans="1:13" s="3" customFormat="1" ht="15" customHeight="1">
      <c r="A154" s="176" t="s">
        <v>66</v>
      </c>
      <c r="B154" s="23">
        <f>B153/B151*100</f>
        <v>121.21212121212122</v>
      </c>
      <c r="C154" s="23">
        <f>C153/C151*100</f>
        <v>153.84615384615387</v>
      </c>
      <c r="D154" s="23"/>
      <c r="E154" s="23">
        <f>E153/E151*100</f>
        <v>118.64406779661016</v>
      </c>
      <c r="F154" s="23">
        <f>F153/F151*100</f>
        <v>114.28571428571428</v>
      </c>
      <c r="G154" s="64">
        <f>G153/G151*100</f>
        <v>139.1304347826087</v>
      </c>
      <c r="H154" s="63"/>
      <c r="I154" s="23"/>
      <c r="J154" s="23"/>
      <c r="K154" s="23"/>
      <c r="L154" s="23"/>
      <c r="M154" s="184"/>
    </row>
    <row r="155" spans="1:13" s="3" customFormat="1" ht="15" customHeight="1">
      <c r="A155" s="244" t="s">
        <v>9</v>
      </c>
      <c r="B155" s="6">
        <f>B153/B152*100</f>
        <v>100</v>
      </c>
      <c r="C155" s="6">
        <f>C153/C152*100</f>
        <v>100</v>
      </c>
      <c r="D155" s="6"/>
      <c r="E155" s="6">
        <f>E153/E152*100</f>
        <v>100</v>
      </c>
      <c r="F155" s="6">
        <f>F153/F152*100</f>
        <v>100</v>
      </c>
      <c r="G155" s="62">
        <f>G153/G152*100</f>
        <v>100</v>
      </c>
      <c r="H155" s="60"/>
      <c r="I155" s="6"/>
      <c r="J155" s="6"/>
      <c r="K155" s="6"/>
      <c r="L155" s="6"/>
      <c r="M155" s="6"/>
    </row>
    <row r="156" spans="1:15" s="2" customFormat="1" ht="15.75">
      <c r="A156" s="225" t="s">
        <v>35</v>
      </c>
      <c r="B156" s="225"/>
      <c r="C156" s="226"/>
      <c r="D156" s="226"/>
      <c r="E156" s="226"/>
      <c r="F156" s="226"/>
      <c r="G156" s="227"/>
      <c r="H156" s="228"/>
      <c r="I156" s="226"/>
      <c r="J156" s="226"/>
      <c r="K156" s="226"/>
      <c r="L156" s="226"/>
      <c r="M156" s="226"/>
      <c r="N156" s="3"/>
      <c r="O156" s="3"/>
    </row>
    <row r="157" spans="1:13" s="3" customFormat="1" ht="15.75">
      <c r="A157" s="186" t="str">
        <f>A151</f>
        <v>30.12.14</v>
      </c>
      <c r="B157" s="110">
        <v>31.59</v>
      </c>
      <c r="C157" s="110">
        <v>44.83</v>
      </c>
      <c r="D157" s="22"/>
      <c r="E157" s="110">
        <v>56.22</v>
      </c>
      <c r="F157" s="110">
        <v>35.05</v>
      </c>
      <c r="G157" s="111">
        <v>26.9</v>
      </c>
      <c r="H157" s="377" t="s">
        <v>52</v>
      </c>
      <c r="I157" s="378"/>
      <c r="J157" s="378"/>
      <c r="K157" s="378"/>
      <c r="L157" s="378"/>
      <c r="M157" s="379"/>
    </row>
    <row r="158" spans="1:13" s="3" customFormat="1" ht="15.75">
      <c r="A158" s="183" t="str">
        <f>A152</f>
        <v>30.08.15</v>
      </c>
      <c r="B158" s="110">
        <v>44.66</v>
      </c>
      <c r="C158" s="110">
        <v>62.52</v>
      </c>
      <c r="D158" s="22"/>
      <c r="E158" s="110">
        <v>61.98</v>
      </c>
      <c r="F158" s="110">
        <v>36.79</v>
      </c>
      <c r="G158" s="111">
        <v>27</v>
      </c>
      <c r="H158" s="377"/>
      <c r="I158" s="378"/>
      <c r="J158" s="378"/>
      <c r="K158" s="378"/>
      <c r="L158" s="378"/>
      <c r="M158" s="379"/>
    </row>
    <row r="159" spans="1:13" s="3" customFormat="1" ht="15.75">
      <c r="A159" s="183" t="str">
        <f>A153</f>
        <v>30.09.15</v>
      </c>
      <c r="B159" s="110">
        <v>44.66</v>
      </c>
      <c r="C159" s="110">
        <v>62.52</v>
      </c>
      <c r="D159" s="22"/>
      <c r="E159" s="110">
        <v>64.32</v>
      </c>
      <c r="F159" s="110">
        <v>38.74</v>
      </c>
      <c r="G159" s="111">
        <v>27</v>
      </c>
      <c r="H159" s="377"/>
      <c r="I159" s="378"/>
      <c r="J159" s="378"/>
      <c r="K159" s="378"/>
      <c r="L159" s="378"/>
      <c r="M159" s="379"/>
    </row>
    <row r="160" spans="1:13" s="3" customFormat="1" ht="15">
      <c r="A160" s="176" t="s">
        <v>66</v>
      </c>
      <c r="B160" s="23">
        <f>B159/B157*100</f>
        <v>141.37385248496358</v>
      </c>
      <c r="C160" s="23">
        <f>C159/C157*100</f>
        <v>139.46018291322778</v>
      </c>
      <c r="D160" s="23"/>
      <c r="E160" s="23">
        <f>E159/E157*100</f>
        <v>114.4076840981857</v>
      </c>
      <c r="F160" s="23">
        <f>F159/F157*100</f>
        <v>110.52781740370901</v>
      </c>
      <c r="G160" s="64">
        <f>G159/G157*100</f>
        <v>100.37174721189592</v>
      </c>
      <c r="H160" s="377"/>
      <c r="I160" s="378"/>
      <c r="J160" s="378"/>
      <c r="K160" s="378"/>
      <c r="L160" s="378"/>
      <c r="M160" s="379"/>
    </row>
    <row r="161" spans="1:13" s="3" customFormat="1" ht="15">
      <c r="A161" s="235" t="s">
        <v>9</v>
      </c>
      <c r="B161" s="6">
        <f>B159/B158*100</f>
        <v>100</v>
      </c>
      <c r="C161" s="6">
        <f>C159/C158*100</f>
        <v>100</v>
      </c>
      <c r="D161" s="6"/>
      <c r="E161" s="6">
        <f>E159/E158*100</f>
        <v>103.77541142303967</v>
      </c>
      <c r="F161" s="6">
        <f>F159/F158*100</f>
        <v>105.30035335689047</v>
      </c>
      <c r="G161" s="62">
        <f>G159/G158*100</f>
        <v>100</v>
      </c>
      <c r="H161" s="377"/>
      <c r="I161" s="378"/>
      <c r="J161" s="378"/>
      <c r="K161" s="378"/>
      <c r="L161" s="378"/>
      <c r="M161" s="379"/>
    </row>
    <row r="162" spans="1:15" s="2" customFormat="1" ht="15.75">
      <c r="A162" s="225" t="s">
        <v>36</v>
      </c>
      <c r="B162" s="225"/>
      <c r="C162" s="226"/>
      <c r="D162" s="226"/>
      <c r="E162" s="226"/>
      <c r="F162" s="226"/>
      <c r="G162" s="227"/>
      <c r="H162" s="228"/>
      <c r="I162" s="226"/>
      <c r="J162" s="226"/>
      <c r="K162" s="226"/>
      <c r="L162" s="226"/>
      <c r="M162" s="226"/>
      <c r="N162" s="3"/>
      <c r="O162" s="3"/>
    </row>
    <row r="163" spans="1:13" s="3" customFormat="1" ht="15">
      <c r="A163" s="186" t="str">
        <f>A157</f>
        <v>30.12.14</v>
      </c>
      <c r="B163" s="8">
        <v>43.63</v>
      </c>
      <c r="C163" s="8">
        <v>54.99</v>
      </c>
      <c r="D163" s="8"/>
      <c r="E163" s="8">
        <v>66.49</v>
      </c>
      <c r="F163" s="8">
        <v>58</v>
      </c>
      <c r="G163" s="61">
        <v>30.94</v>
      </c>
      <c r="H163" s="59">
        <v>35</v>
      </c>
      <c r="I163" s="8">
        <v>36.5</v>
      </c>
      <c r="J163" s="8">
        <v>80</v>
      </c>
      <c r="K163" s="8">
        <v>75</v>
      </c>
      <c r="L163" s="8">
        <v>35</v>
      </c>
      <c r="M163" s="8">
        <v>24</v>
      </c>
    </row>
    <row r="164" spans="1:13" s="3" customFormat="1" ht="15">
      <c r="A164" s="183" t="str">
        <f>A158</f>
        <v>30.08.15</v>
      </c>
      <c r="B164" s="8">
        <v>45.71</v>
      </c>
      <c r="C164" s="8">
        <v>75.71</v>
      </c>
      <c r="D164" s="8"/>
      <c r="E164" s="8">
        <v>75</v>
      </c>
      <c r="F164" s="8"/>
      <c r="G164" s="61">
        <v>39.95</v>
      </c>
      <c r="H164" s="59">
        <v>42.5</v>
      </c>
      <c r="I164" s="8">
        <v>50.5</v>
      </c>
      <c r="J164" s="8">
        <v>67.5</v>
      </c>
      <c r="K164" s="8">
        <v>72.5</v>
      </c>
      <c r="L164" s="8">
        <v>47.5</v>
      </c>
      <c r="M164" s="8"/>
    </row>
    <row r="165" spans="1:13" s="3" customFormat="1" ht="15">
      <c r="A165" s="183" t="str">
        <f>A159</f>
        <v>30.09.15</v>
      </c>
      <c r="B165" s="8">
        <v>45.71</v>
      </c>
      <c r="C165" s="8">
        <v>75.71</v>
      </c>
      <c r="D165" s="8"/>
      <c r="E165" s="8">
        <v>75</v>
      </c>
      <c r="F165" s="8"/>
      <c r="G165" s="61">
        <v>40.35</v>
      </c>
      <c r="H165" s="59">
        <v>45</v>
      </c>
      <c r="I165" s="8">
        <v>54.5</v>
      </c>
      <c r="J165" s="8">
        <v>67.5</v>
      </c>
      <c r="K165" s="8">
        <v>67.5</v>
      </c>
      <c r="L165" s="8">
        <v>55</v>
      </c>
      <c r="M165" s="8"/>
    </row>
    <row r="166" spans="1:13" s="3" customFormat="1" ht="15">
      <c r="A166" s="176" t="s">
        <v>66</v>
      </c>
      <c r="B166" s="23">
        <f>B165/B163*100</f>
        <v>104.76736190694476</v>
      </c>
      <c r="C166" s="23">
        <f>C165/C163*100</f>
        <v>137.67957810511</v>
      </c>
      <c r="D166" s="23"/>
      <c r="E166" s="23">
        <f>E165/E163*100</f>
        <v>112.79891713039557</v>
      </c>
      <c r="F166" s="23"/>
      <c r="G166" s="62">
        <f aca="true" t="shared" si="30" ref="G166:L166">G165/G163*100</f>
        <v>130.4137039431157</v>
      </c>
      <c r="H166" s="63">
        <f t="shared" si="30"/>
        <v>128.57142857142858</v>
      </c>
      <c r="I166" s="23">
        <f t="shared" si="30"/>
        <v>149.31506849315068</v>
      </c>
      <c r="J166" s="23">
        <f t="shared" si="30"/>
        <v>84.375</v>
      </c>
      <c r="K166" s="23">
        <f t="shared" si="30"/>
        <v>90</v>
      </c>
      <c r="L166" s="23">
        <f t="shared" si="30"/>
        <v>157.14285714285714</v>
      </c>
      <c r="M166" s="23"/>
    </row>
    <row r="167" spans="1:13" s="3" customFormat="1" ht="15" customHeight="1">
      <c r="A167" s="235" t="s">
        <v>9</v>
      </c>
      <c r="B167" s="6">
        <f>B165/B164*100</f>
        <v>100</v>
      </c>
      <c r="C167" s="6">
        <f>C165/C164*100</f>
        <v>100</v>
      </c>
      <c r="D167" s="6"/>
      <c r="E167" s="6">
        <f>E165/E164*100</f>
        <v>100</v>
      </c>
      <c r="F167" s="6"/>
      <c r="G167" s="62">
        <f aca="true" t="shared" si="31" ref="G167:L167">G165/G164*100</f>
        <v>101.00125156445556</v>
      </c>
      <c r="H167" s="60">
        <f t="shared" si="31"/>
        <v>105.88235294117648</v>
      </c>
      <c r="I167" s="6">
        <f t="shared" si="31"/>
        <v>107.92079207920793</v>
      </c>
      <c r="J167" s="6">
        <f t="shared" si="31"/>
        <v>100</v>
      </c>
      <c r="K167" s="6">
        <f t="shared" si="31"/>
        <v>93.10344827586206</v>
      </c>
      <c r="L167" s="6">
        <f t="shared" si="31"/>
        <v>115.78947368421053</v>
      </c>
      <c r="M167" s="6"/>
    </row>
    <row r="168" spans="1:15" s="2" customFormat="1" ht="16.5">
      <c r="A168" s="373" t="s">
        <v>11</v>
      </c>
      <c r="B168" s="373"/>
      <c r="C168" s="373"/>
      <c r="D168" s="373"/>
      <c r="E168" s="373"/>
      <c r="F168" s="373"/>
      <c r="G168" s="373"/>
      <c r="H168" s="373"/>
      <c r="I168" s="373"/>
      <c r="J168" s="373"/>
      <c r="K168" s="373"/>
      <c r="L168" s="373"/>
      <c r="M168" s="373"/>
      <c r="N168" s="3"/>
      <c r="O168" s="3"/>
    </row>
    <row r="169" spans="1:13" s="3" customFormat="1" ht="15" customHeight="1">
      <c r="A169" s="186" t="str">
        <f>A163</f>
        <v>30.12.14</v>
      </c>
      <c r="B169" s="6">
        <f>ROUND(AVERAGE(B9,B15,B21,B27,B34,B40,B46,B52,B58,B64,B70,B76,B82,B91,B97,B103,B109,B115,B121,B127,B133,B139,B145,B151,B157,B163),2)</f>
        <v>35.76</v>
      </c>
      <c r="C169" s="6">
        <f aca="true" t="shared" si="32" ref="C169:M169">ROUND(AVERAGE(C9,C15,C21,C27,C34,C40,C46,C52,C58,C64,C70,C76,C82,C91,C97,C103,C109,C115,C121,C127,C133,C139,C145,C151,C157,C163),2)</f>
        <v>56.83</v>
      </c>
      <c r="D169" s="6">
        <f t="shared" si="32"/>
        <v>63.33</v>
      </c>
      <c r="E169" s="6">
        <f t="shared" si="32"/>
        <v>63.14</v>
      </c>
      <c r="F169" s="6">
        <f t="shared" si="32"/>
        <v>38.78</v>
      </c>
      <c r="G169" s="62">
        <f t="shared" si="32"/>
        <v>30.26</v>
      </c>
      <c r="H169" s="60">
        <f t="shared" si="32"/>
        <v>37.24</v>
      </c>
      <c r="I169" s="6">
        <f t="shared" si="32"/>
        <v>54.05</v>
      </c>
      <c r="J169" s="6">
        <f t="shared" si="32"/>
        <v>69.38</v>
      </c>
      <c r="K169" s="6">
        <f t="shared" si="32"/>
        <v>63.58</v>
      </c>
      <c r="L169" s="6">
        <f t="shared" si="32"/>
        <v>42.7</v>
      </c>
      <c r="M169" s="6">
        <f t="shared" si="32"/>
        <v>32.67</v>
      </c>
    </row>
    <row r="170" spans="1:13" s="31" customFormat="1" ht="15" customHeight="1">
      <c r="A170" s="190" t="str">
        <f>A164</f>
        <v>30.08.15</v>
      </c>
      <c r="B170" s="10">
        <f>ROUND(AVERAGE(B10,B16,B22,B28,B35,B41,B47,B53,B59,B65,B71,B77,B83,B92,B98,B104,B110,B116,B122,B128,B134,B140,B146,B152,B158,B164),2)</f>
        <v>41.88</v>
      </c>
      <c r="C170" s="10">
        <f aca="true" t="shared" si="33" ref="C170:M170">ROUND(AVERAGE(C10,C16,C22,C28,C35,C41,C47,C53,C59,C65,C71,C77,C83,C92,C98,C104,C110,C116,C122,C128,C134,C140,C146,C152,C158,C164),2)</f>
        <v>66.94</v>
      </c>
      <c r="D170" s="10">
        <f t="shared" si="33"/>
        <v>69.99</v>
      </c>
      <c r="E170" s="10">
        <f t="shared" si="33"/>
        <v>70.02</v>
      </c>
      <c r="F170" s="10">
        <f t="shared" si="33"/>
        <v>43.59</v>
      </c>
      <c r="G170" s="319">
        <f t="shared" si="33"/>
        <v>35.59</v>
      </c>
      <c r="H170" s="315">
        <f t="shared" si="33"/>
        <v>43.68</v>
      </c>
      <c r="I170" s="10">
        <f t="shared" si="33"/>
        <v>61.74</v>
      </c>
      <c r="J170" s="10">
        <f t="shared" si="33"/>
        <v>78.43</v>
      </c>
      <c r="K170" s="10">
        <f t="shared" si="33"/>
        <v>73.64</v>
      </c>
      <c r="L170" s="10">
        <f t="shared" si="33"/>
        <v>46.01</v>
      </c>
      <c r="M170" s="10">
        <f t="shared" si="33"/>
        <v>37.64</v>
      </c>
    </row>
    <row r="171" spans="1:13" s="30" customFormat="1" ht="15" customHeight="1">
      <c r="A171" s="183" t="str">
        <f>A123</f>
        <v>30.09.15</v>
      </c>
      <c r="B171" s="10">
        <f>ROUND(AVERAGE(B11,B17,B23,B29,B36,B42,B48,B54,B60,B66,B72,B78,B84,B93,B99,B105,B111,B117,B123,B129,B135,B141,B147,B153,B159,B165),2)</f>
        <v>43.02</v>
      </c>
      <c r="C171" s="10">
        <f aca="true" t="shared" si="34" ref="C171:M171">ROUND(AVERAGE(C11,C17,C23,C29,C36,C42,C48,C54,C60,C66,C72,C78,C84,C93,C99,C105,C111,C117,C123,C129,C135,C141,C147,C153,C159,C165),2)</f>
        <v>67.76</v>
      </c>
      <c r="D171" s="10">
        <f t="shared" si="34"/>
        <v>69.99</v>
      </c>
      <c r="E171" s="10">
        <f t="shared" si="34"/>
        <v>70.84</v>
      </c>
      <c r="F171" s="10">
        <f t="shared" si="34"/>
        <v>45.97</v>
      </c>
      <c r="G171" s="319">
        <f t="shared" si="34"/>
        <v>36.31</v>
      </c>
      <c r="H171" s="315">
        <f t="shared" si="34"/>
        <v>43.74</v>
      </c>
      <c r="I171" s="10">
        <f t="shared" si="34"/>
        <v>62.58</v>
      </c>
      <c r="J171" s="10">
        <f t="shared" si="34"/>
        <v>81.92</v>
      </c>
      <c r="K171" s="10">
        <f t="shared" si="34"/>
        <v>76.73</v>
      </c>
      <c r="L171" s="10">
        <f t="shared" si="34"/>
        <v>49.36</v>
      </c>
      <c r="M171" s="10">
        <f t="shared" si="34"/>
        <v>37.54</v>
      </c>
    </row>
    <row r="172" spans="1:13" s="3" customFormat="1" ht="15" customHeight="1">
      <c r="A172" s="176" t="s">
        <v>66</v>
      </c>
      <c r="B172" s="23">
        <f aca="true" t="shared" si="35" ref="B172:M172">B171/B169*100</f>
        <v>120.30201342281882</v>
      </c>
      <c r="C172" s="23">
        <f t="shared" si="35"/>
        <v>119.23279957768784</v>
      </c>
      <c r="D172" s="23">
        <f t="shared" si="35"/>
        <v>110.51634296541923</v>
      </c>
      <c r="E172" s="23">
        <f t="shared" si="35"/>
        <v>112.19512195121952</v>
      </c>
      <c r="F172" s="23">
        <f t="shared" si="35"/>
        <v>118.54048478597214</v>
      </c>
      <c r="G172" s="64">
        <f t="shared" si="35"/>
        <v>119.99339061467285</v>
      </c>
      <c r="H172" s="63">
        <f t="shared" si="35"/>
        <v>117.45435016111708</v>
      </c>
      <c r="I172" s="23">
        <f t="shared" si="35"/>
        <v>115.78168362627197</v>
      </c>
      <c r="J172" s="23">
        <f t="shared" si="35"/>
        <v>118.07437301816086</v>
      </c>
      <c r="K172" s="23">
        <f t="shared" si="35"/>
        <v>120.6826045926392</v>
      </c>
      <c r="L172" s="23">
        <f t="shared" si="35"/>
        <v>115.59718969555036</v>
      </c>
      <c r="M172" s="23">
        <f t="shared" si="35"/>
        <v>114.90664217936943</v>
      </c>
    </row>
    <row r="173" spans="1:13" s="3" customFormat="1" ht="15" customHeight="1">
      <c r="A173" s="235" t="s">
        <v>9</v>
      </c>
      <c r="B173" s="6">
        <f aca="true" t="shared" si="36" ref="B173:M173">B171/B170*100</f>
        <v>102.72206303724928</v>
      </c>
      <c r="C173" s="6">
        <f t="shared" si="36"/>
        <v>101.22497759187333</v>
      </c>
      <c r="D173" s="6">
        <f t="shared" si="36"/>
        <v>100</v>
      </c>
      <c r="E173" s="6">
        <f t="shared" si="36"/>
        <v>101.17109397315053</v>
      </c>
      <c r="F173" s="6">
        <f t="shared" si="36"/>
        <v>105.45996788254186</v>
      </c>
      <c r="G173" s="62">
        <f t="shared" si="36"/>
        <v>102.0230401798258</v>
      </c>
      <c r="H173" s="60">
        <f t="shared" si="36"/>
        <v>100.13736263736264</v>
      </c>
      <c r="I173" s="6">
        <f t="shared" si="36"/>
        <v>101.36054421768708</v>
      </c>
      <c r="J173" s="6">
        <f t="shared" si="36"/>
        <v>104.44982787198775</v>
      </c>
      <c r="K173" s="6">
        <f t="shared" si="36"/>
        <v>104.19608908202065</v>
      </c>
      <c r="L173" s="6">
        <f t="shared" si="36"/>
        <v>107.28102586394262</v>
      </c>
      <c r="M173" s="6">
        <f t="shared" si="36"/>
        <v>99.73432518597237</v>
      </c>
    </row>
    <row r="174" spans="1:13" ht="15">
      <c r="A174" s="114" t="s">
        <v>159</v>
      </c>
      <c r="B174" s="65"/>
      <c r="C174" s="65"/>
      <c r="E174" s="65"/>
      <c r="F174" s="65"/>
      <c r="G174" s="65"/>
      <c r="J174" s="65"/>
      <c r="M174" s="65"/>
    </row>
  </sheetData>
  <sheetProtection formatCells="0" formatColumns="0" formatRows="0" insertColumns="0" insertRows="0" insertHyperlinks="0" deleteColumns="0" deleteRows="0" sort="0" autoFilter="0" pivotTables="0"/>
  <mergeCells count="15">
    <mergeCell ref="A168:M168"/>
    <mergeCell ref="A7:M7"/>
    <mergeCell ref="A32:M32"/>
    <mergeCell ref="A87:A88"/>
    <mergeCell ref="A89:M89"/>
    <mergeCell ref="H157:M161"/>
    <mergeCell ref="H103:M107"/>
    <mergeCell ref="H109:M113"/>
    <mergeCell ref="A2:M2"/>
    <mergeCell ref="A5:A6"/>
    <mergeCell ref="B87:G87"/>
    <mergeCell ref="H87:M87"/>
    <mergeCell ref="A3:M3"/>
    <mergeCell ref="B5:G5"/>
    <mergeCell ref="H5:M5"/>
  </mergeCells>
  <printOptions horizontalCentered="1"/>
  <pageMargins left="0.84" right="0.42" top="0.24" bottom="0.22" header="0.2" footer="0.2"/>
  <pageSetup fitToHeight="2" horizontalDpi="600" verticalDpi="600" orientation="portrait" paperSize="9" scale="62" r:id="rId1"/>
  <rowBreaks count="1" manualBreakCount="1">
    <brk id="8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Q174"/>
  <sheetViews>
    <sheetView view="pageBreakPreview" zoomScale="120" zoomScaleNormal="120" zoomScaleSheetLayoutView="12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6.875" style="0" customWidth="1"/>
    <col min="2" max="2" width="11.75390625" style="0" customWidth="1"/>
    <col min="3" max="3" width="14.125" style="0" customWidth="1"/>
    <col min="4" max="4" width="11.875" style="0" bestFit="1" customWidth="1"/>
    <col min="5" max="5" width="10.875" style="0" customWidth="1"/>
    <col min="6" max="7" width="11.00390625" style="0" customWidth="1"/>
    <col min="8" max="9" width="9.125" style="3" customWidth="1"/>
  </cols>
  <sheetData>
    <row r="1" spans="1:17" ht="18">
      <c r="A1" s="11"/>
      <c r="B1" s="11"/>
      <c r="C1" s="11"/>
      <c r="D1" s="11"/>
      <c r="E1" s="11"/>
      <c r="F1" s="11"/>
      <c r="G1" s="116">
        <v>6</v>
      </c>
      <c r="J1" s="3"/>
      <c r="K1" s="3"/>
      <c r="L1" s="3"/>
      <c r="M1" s="3"/>
      <c r="N1" s="3"/>
      <c r="O1" s="3"/>
      <c r="P1" s="3"/>
      <c r="Q1" s="3"/>
    </row>
    <row r="2" spans="1:17" ht="18">
      <c r="A2" s="351" t="s">
        <v>71</v>
      </c>
      <c r="B2" s="351"/>
      <c r="C2" s="351"/>
      <c r="D2" s="351"/>
      <c r="E2" s="351"/>
      <c r="F2" s="351"/>
      <c r="G2" s="351"/>
      <c r="J2" s="3"/>
      <c r="K2" s="3"/>
      <c r="L2" s="3"/>
      <c r="M2" s="3"/>
      <c r="N2" s="3"/>
      <c r="O2" s="3"/>
      <c r="P2" s="3"/>
      <c r="Q2" s="3"/>
    </row>
    <row r="3" spans="1:17" ht="18">
      <c r="A3" s="351" t="s">
        <v>158</v>
      </c>
      <c r="B3" s="351"/>
      <c r="C3" s="351"/>
      <c r="D3" s="351"/>
      <c r="E3" s="351"/>
      <c r="F3" s="351"/>
      <c r="G3" s="351"/>
      <c r="J3" s="3"/>
      <c r="K3" s="3"/>
      <c r="L3" s="3"/>
      <c r="M3" s="3"/>
      <c r="N3" s="3"/>
      <c r="O3" s="3"/>
      <c r="P3" s="3"/>
      <c r="Q3" s="3"/>
    </row>
    <row r="4" spans="1:17" ht="12.75">
      <c r="A4" s="165"/>
      <c r="B4" s="165"/>
      <c r="C4" s="165"/>
      <c r="D4" s="165"/>
      <c r="E4" s="165"/>
      <c r="F4" s="165"/>
      <c r="G4" s="239" t="s">
        <v>103</v>
      </c>
      <c r="J4" s="3"/>
      <c r="K4" s="3"/>
      <c r="L4" s="3"/>
      <c r="M4" s="3"/>
      <c r="N4" s="3"/>
      <c r="O4" s="3"/>
      <c r="P4" s="3"/>
      <c r="Q4" s="3"/>
    </row>
    <row r="5" spans="1:17" ht="15.75">
      <c r="A5" s="358" t="s">
        <v>0</v>
      </c>
      <c r="B5" s="353" t="s">
        <v>62</v>
      </c>
      <c r="C5" s="371"/>
      <c r="D5" s="371"/>
      <c r="E5" s="371"/>
      <c r="F5" s="371"/>
      <c r="G5" s="371"/>
      <c r="J5" s="3"/>
      <c r="K5" s="3"/>
      <c r="L5" s="3"/>
      <c r="M5" s="3"/>
      <c r="N5" s="3"/>
      <c r="O5" s="3"/>
      <c r="P5" s="3"/>
      <c r="Q5" s="3"/>
    </row>
    <row r="6" spans="1:17" ht="24" customHeight="1">
      <c r="A6" s="358"/>
      <c r="B6" s="245" t="s">
        <v>116</v>
      </c>
      <c r="C6" s="245" t="s">
        <v>117</v>
      </c>
      <c r="D6" s="245" t="s">
        <v>118</v>
      </c>
      <c r="E6" s="245" t="s">
        <v>119</v>
      </c>
      <c r="F6" s="245" t="s">
        <v>120</v>
      </c>
      <c r="G6" s="245" t="s">
        <v>121</v>
      </c>
      <c r="J6" s="3"/>
      <c r="K6" s="3"/>
      <c r="L6" s="3"/>
      <c r="M6" s="3"/>
      <c r="N6" s="3"/>
      <c r="O6" s="3"/>
      <c r="P6" s="3"/>
      <c r="Q6" s="3"/>
    </row>
    <row r="7" spans="1:17" ht="16.5">
      <c r="A7" s="374" t="s">
        <v>8</v>
      </c>
      <c r="B7" s="374"/>
      <c r="C7" s="374"/>
      <c r="D7" s="374"/>
      <c r="E7" s="374"/>
      <c r="F7" s="374"/>
      <c r="G7" s="374"/>
      <c r="J7" s="3"/>
      <c r="K7" s="3"/>
      <c r="L7" s="3"/>
      <c r="M7" s="3"/>
      <c r="N7" s="3"/>
      <c r="O7" s="3"/>
      <c r="P7" s="3"/>
      <c r="Q7" s="3"/>
    </row>
    <row r="8" spans="1:17" s="2" customFormat="1" ht="15.75">
      <c r="A8" s="225" t="s">
        <v>12</v>
      </c>
      <c r="B8" s="226"/>
      <c r="C8" s="226"/>
      <c r="D8" s="226"/>
      <c r="E8" s="226"/>
      <c r="F8" s="226"/>
      <c r="G8" s="226"/>
      <c r="H8" s="3"/>
      <c r="I8" s="3"/>
      <c r="J8" s="3"/>
      <c r="K8" s="3"/>
      <c r="L8" s="3"/>
      <c r="M8" s="3"/>
      <c r="N8" s="3"/>
      <c r="O8" s="3"/>
      <c r="P8" s="3"/>
      <c r="Q8" s="3"/>
    </row>
    <row r="9" spans="1:7" s="12" customFormat="1" ht="15">
      <c r="A9" s="176" t="s">
        <v>148</v>
      </c>
      <c r="B9" s="8">
        <v>3.5</v>
      </c>
      <c r="C9" s="8">
        <v>3</v>
      </c>
      <c r="D9" s="8">
        <v>5.5</v>
      </c>
      <c r="E9" s="8">
        <v>4.5</v>
      </c>
      <c r="F9" s="8">
        <v>4.5</v>
      </c>
      <c r="G9" s="8">
        <v>6</v>
      </c>
    </row>
    <row r="10" spans="1:17" s="21" customFormat="1" ht="15">
      <c r="A10" s="175" t="s">
        <v>155</v>
      </c>
      <c r="B10" s="8">
        <v>4</v>
      </c>
      <c r="C10" s="8">
        <v>5</v>
      </c>
      <c r="D10" s="8">
        <v>8</v>
      </c>
      <c r="E10" s="8">
        <v>7</v>
      </c>
      <c r="F10" s="8">
        <v>7</v>
      </c>
      <c r="G10" s="8">
        <v>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21" customFormat="1" ht="15">
      <c r="A11" s="175" t="s">
        <v>157</v>
      </c>
      <c r="B11" s="8">
        <v>5</v>
      </c>
      <c r="C11" s="8">
        <v>6.5</v>
      </c>
      <c r="D11" s="8">
        <v>8</v>
      </c>
      <c r="E11" s="8">
        <v>7.5</v>
      </c>
      <c r="F11" s="8">
        <v>7.5</v>
      </c>
      <c r="G11" s="8">
        <v>7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7" s="9" customFormat="1" ht="15">
      <c r="A12" s="176" t="s">
        <v>66</v>
      </c>
      <c r="B12" s="6">
        <f aca="true" t="shared" si="0" ref="B12:G12">B11/B9*100</f>
        <v>142.85714285714286</v>
      </c>
      <c r="C12" s="6">
        <f t="shared" si="0"/>
        <v>216.66666666666666</v>
      </c>
      <c r="D12" s="6">
        <f t="shared" si="0"/>
        <v>145.45454545454547</v>
      </c>
      <c r="E12" s="6">
        <f t="shared" si="0"/>
        <v>166.66666666666669</v>
      </c>
      <c r="F12" s="6">
        <f t="shared" si="0"/>
        <v>166.66666666666669</v>
      </c>
      <c r="G12" s="6">
        <f t="shared" si="0"/>
        <v>116.66666666666667</v>
      </c>
    </row>
    <row r="13" spans="1:7" s="3" customFormat="1" ht="15">
      <c r="A13" s="231" t="s">
        <v>9</v>
      </c>
      <c r="B13" s="6">
        <f aca="true" t="shared" si="1" ref="B13:G13">B11/B10*100</f>
        <v>125</v>
      </c>
      <c r="C13" s="6">
        <f t="shared" si="1"/>
        <v>130</v>
      </c>
      <c r="D13" s="6">
        <f t="shared" si="1"/>
        <v>100</v>
      </c>
      <c r="E13" s="6">
        <f t="shared" si="1"/>
        <v>107.14285714285714</v>
      </c>
      <c r="F13" s="6">
        <f t="shared" si="1"/>
        <v>107.14285714285714</v>
      </c>
      <c r="G13" s="6">
        <f t="shared" si="1"/>
        <v>116.66666666666667</v>
      </c>
    </row>
    <row r="14" spans="1:17" s="2" customFormat="1" ht="15.75">
      <c r="A14" s="225" t="s">
        <v>13</v>
      </c>
      <c r="B14" s="232"/>
      <c r="C14" s="232"/>
      <c r="D14" s="232"/>
      <c r="E14" s="232"/>
      <c r="F14" s="232"/>
      <c r="G14" s="232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7" s="3" customFormat="1" ht="15" customHeight="1">
      <c r="A15" s="186" t="str">
        <f>A9</f>
        <v>30.12.14</v>
      </c>
      <c r="B15" s="8">
        <v>4</v>
      </c>
      <c r="C15" s="8">
        <v>3.25</v>
      </c>
      <c r="D15" s="8">
        <v>4.6</v>
      </c>
      <c r="E15" s="8">
        <v>4.5</v>
      </c>
      <c r="F15" s="8">
        <v>3.25</v>
      </c>
      <c r="G15" s="8">
        <v>8</v>
      </c>
    </row>
    <row r="16" spans="1:7" s="3" customFormat="1" ht="15" customHeight="1">
      <c r="A16" s="183" t="str">
        <f>A10</f>
        <v>30.08.15</v>
      </c>
      <c r="B16" s="8">
        <v>3.5</v>
      </c>
      <c r="C16" s="8">
        <v>6.5</v>
      </c>
      <c r="D16" s="8">
        <v>9.5</v>
      </c>
      <c r="E16" s="8">
        <v>11</v>
      </c>
      <c r="F16" s="8">
        <v>8.5</v>
      </c>
      <c r="G16" s="8">
        <v>7.5</v>
      </c>
    </row>
    <row r="17" spans="1:7" s="3" customFormat="1" ht="15" customHeight="1">
      <c r="A17" s="183" t="str">
        <f>A11</f>
        <v>30.09.15</v>
      </c>
      <c r="B17" s="8">
        <v>3.5</v>
      </c>
      <c r="C17" s="8">
        <v>9</v>
      </c>
      <c r="D17" s="8">
        <v>9.5</v>
      </c>
      <c r="E17" s="8">
        <v>7.5</v>
      </c>
      <c r="F17" s="8">
        <v>6.25</v>
      </c>
      <c r="G17" s="8">
        <v>8.5</v>
      </c>
    </row>
    <row r="18" spans="1:7" s="3" customFormat="1" ht="15" customHeight="1">
      <c r="A18" s="176" t="s">
        <v>66</v>
      </c>
      <c r="B18" s="6">
        <f aca="true" t="shared" si="2" ref="B18:G18">B17/B15*100</f>
        <v>87.5</v>
      </c>
      <c r="C18" s="6">
        <f t="shared" si="2"/>
        <v>276.9230769230769</v>
      </c>
      <c r="D18" s="6">
        <f t="shared" si="2"/>
        <v>206.5217391304348</v>
      </c>
      <c r="E18" s="6">
        <f t="shared" si="2"/>
        <v>166.66666666666669</v>
      </c>
      <c r="F18" s="6">
        <f t="shared" si="2"/>
        <v>192.30769230769232</v>
      </c>
      <c r="G18" s="6">
        <f t="shared" si="2"/>
        <v>106.25</v>
      </c>
    </row>
    <row r="19" spans="1:7" s="3" customFormat="1" ht="15">
      <c r="A19" s="231" t="s">
        <v>9</v>
      </c>
      <c r="B19" s="6">
        <f aca="true" t="shared" si="3" ref="B19:G19">B17/B16*100</f>
        <v>100</v>
      </c>
      <c r="C19" s="6">
        <f t="shared" si="3"/>
        <v>138.46153846153845</v>
      </c>
      <c r="D19" s="6">
        <f t="shared" si="3"/>
        <v>100</v>
      </c>
      <c r="E19" s="6">
        <f t="shared" si="3"/>
        <v>68.18181818181817</v>
      </c>
      <c r="F19" s="6">
        <f t="shared" si="3"/>
        <v>73.52941176470588</v>
      </c>
      <c r="G19" s="6">
        <f t="shared" si="3"/>
        <v>113.33333333333333</v>
      </c>
    </row>
    <row r="20" spans="1:17" s="2" customFormat="1" ht="15.75">
      <c r="A20" s="225" t="s">
        <v>14</v>
      </c>
      <c r="B20" s="232"/>
      <c r="C20" s="232"/>
      <c r="D20" s="232"/>
      <c r="E20" s="232"/>
      <c r="F20" s="232"/>
      <c r="G20" s="232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7" s="3" customFormat="1" ht="15" customHeight="1">
      <c r="A21" s="186" t="str">
        <f>A15</f>
        <v>30.12.14</v>
      </c>
      <c r="B21" s="8">
        <v>3</v>
      </c>
      <c r="C21" s="8">
        <v>3.5</v>
      </c>
      <c r="D21" s="8">
        <v>5.5</v>
      </c>
      <c r="E21" s="8">
        <v>5</v>
      </c>
      <c r="F21" s="8">
        <v>3.5</v>
      </c>
      <c r="G21" s="8">
        <v>8</v>
      </c>
    </row>
    <row r="22" spans="1:7" s="3" customFormat="1" ht="14.25" customHeight="1">
      <c r="A22" s="183" t="str">
        <f>A16</f>
        <v>30.08.15</v>
      </c>
      <c r="B22" s="8">
        <v>3</v>
      </c>
      <c r="C22" s="8">
        <v>7.5</v>
      </c>
      <c r="D22" s="8">
        <v>10</v>
      </c>
      <c r="E22" s="8">
        <v>7.5</v>
      </c>
      <c r="F22" s="8">
        <v>6.5</v>
      </c>
      <c r="G22" s="8">
        <v>10.5</v>
      </c>
    </row>
    <row r="23" spans="1:7" s="3" customFormat="1" ht="14.25" customHeight="1">
      <c r="A23" s="183" t="str">
        <f>A17</f>
        <v>30.09.15</v>
      </c>
      <c r="B23" s="8">
        <v>3</v>
      </c>
      <c r="C23" s="8">
        <v>8</v>
      </c>
      <c r="D23" s="8">
        <v>7.6</v>
      </c>
      <c r="E23" s="8">
        <v>6</v>
      </c>
      <c r="F23" s="8">
        <v>8</v>
      </c>
      <c r="G23" s="8">
        <v>8.5</v>
      </c>
    </row>
    <row r="24" spans="1:7" s="3" customFormat="1" ht="14.25" customHeight="1">
      <c r="A24" s="184" t="s">
        <v>66</v>
      </c>
      <c r="B24" s="6">
        <f aca="true" t="shared" si="4" ref="B24:G24">B23/B21*100</f>
        <v>100</v>
      </c>
      <c r="C24" s="6">
        <f t="shared" si="4"/>
        <v>228.57142857142856</v>
      </c>
      <c r="D24" s="6">
        <f t="shared" si="4"/>
        <v>138.1818181818182</v>
      </c>
      <c r="E24" s="6">
        <f t="shared" si="4"/>
        <v>120</v>
      </c>
      <c r="F24" s="6">
        <f t="shared" si="4"/>
        <v>228.57142857142856</v>
      </c>
      <c r="G24" s="6">
        <f t="shared" si="4"/>
        <v>106.25</v>
      </c>
    </row>
    <row r="25" spans="1:7" s="3" customFormat="1" ht="15">
      <c r="A25" s="231" t="s">
        <v>9</v>
      </c>
      <c r="B25" s="6">
        <f aca="true" t="shared" si="5" ref="B25:G25">B23/B22*100</f>
        <v>100</v>
      </c>
      <c r="C25" s="6">
        <f t="shared" si="5"/>
        <v>106.66666666666667</v>
      </c>
      <c r="D25" s="6">
        <f t="shared" si="5"/>
        <v>76</v>
      </c>
      <c r="E25" s="6">
        <f t="shared" si="5"/>
        <v>80</v>
      </c>
      <c r="F25" s="6">
        <f t="shared" si="5"/>
        <v>123.07692307692308</v>
      </c>
      <c r="G25" s="6">
        <f t="shared" si="5"/>
        <v>80.95238095238095</v>
      </c>
    </row>
    <row r="26" spans="1:17" s="2" customFormat="1" ht="15.75">
      <c r="A26" s="225" t="s">
        <v>152</v>
      </c>
      <c r="B26" s="232"/>
      <c r="C26" s="232"/>
      <c r="D26" s="232"/>
      <c r="E26" s="232"/>
      <c r="F26" s="232"/>
      <c r="G26" s="232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7" s="3" customFormat="1" ht="15" customHeight="1">
      <c r="A27" s="186" t="str">
        <f>A21</f>
        <v>30.12.14</v>
      </c>
      <c r="B27" s="8"/>
      <c r="C27" s="8"/>
      <c r="D27" s="8"/>
      <c r="E27" s="8"/>
      <c r="F27" s="8"/>
      <c r="G27" s="8"/>
    </row>
    <row r="28" spans="1:7" s="3" customFormat="1" ht="14.25" customHeight="1">
      <c r="A28" s="183" t="str">
        <f>A22</f>
        <v>30.08.15</v>
      </c>
      <c r="B28" s="8">
        <v>3.5</v>
      </c>
      <c r="C28" s="8">
        <v>3.75</v>
      </c>
      <c r="D28" s="8">
        <v>7.25</v>
      </c>
      <c r="E28" s="8">
        <v>4.25</v>
      </c>
      <c r="F28" s="8">
        <v>7.5</v>
      </c>
      <c r="G28" s="8">
        <v>11.5</v>
      </c>
    </row>
    <row r="29" spans="1:7" s="3" customFormat="1" ht="14.25" customHeight="1">
      <c r="A29" s="183" t="str">
        <f>A23</f>
        <v>30.09.15</v>
      </c>
      <c r="B29" s="8">
        <v>3.25</v>
      </c>
      <c r="C29" s="8">
        <v>6.75</v>
      </c>
      <c r="D29" s="8">
        <v>6.5</v>
      </c>
      <c r="E29" s="8">
        <v>4.5</v>
      </c>
      <c r="F29" s="8">
        <v>6.25</v>
      </c>
      <c r="G29" s="8">
        <v>4.5</v>
      </c>
    </row>
    <row r="30" spans="1:7" s="3" customFormat="1" ht="14.25" customHeight="1">
      <c r="A30" s="184" t="s">
        <v>66</v>
      </c>
      <c r="B30" s="6"/>
      <c r="C30" s="6"/>
      <c r="D30" s="6"/>
      <c r="E30" s="6"/>
      <c r="F30" s="6"/>
      <c r="G30" s="6"/>
    </row>
    <row r="31" spans="1:7" s="3" customFormat="1" ht="15">
      <c r="A31" s="231" t="s">
        <v>9</v>
      </c>
      <c r="B31" s="6">
        <f aca="true" t="shared" si="6" ref="B31:G31">B29/B28*100</f>
        <v>92.85714285714286</v>
      </c>
      <c r="C31" s="6">
        <f t="shared" si="6"/>
        <v>180</v>
      </c>
      <c r="D31" s="6">
        <f t="shared" si="6"/>
        <v>89.65517241379311</v>
      </c>
      <c r="E31" s="6">
        <f t="shared" si="6"/>
        <v>105.88235294117648</v>
      </c>
      <c r="F31" s="6">
        <f t="shared" si="6"/>
        <v>83.33333333333334</v>
      </c>
      <c r="G31" s="6">
        <f t="shared" si="6"/>
        <v>39.130434782608695</v>
      </c>
    </row>
    <row r="32" spans="1:7" s="3" customFormat="1" ht="16.5">
      <c r="A32" s="375" t="s">
        <v>10</v>
      </c>
      <c r="B32" s="375"/>
      <c r="C32" s="375"/>
      <c r="D32" s="375"/>
      <c r="E32" s="375"/>
      <c r="F32" s="375"/>
      <c r="G32" s="375"/>
    </row>
    <row r="33" spans="1:17" s="2" customFormat="1" ht="15.75">
      <c r="A33" s="225" t="s">
        <v>15</v>
      </c>
      <c r="B33" s="226"/>
      <c r="C33" s="226"/>
      <c r="D33" s="226"/>
      <c r="E33" s="226"/>
      <c r="F33" s="226"/>
      <c r="G33" s="226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7" s="3" customFormat="1" ht="15" customHeight="1">
      <c r="A34" s="186" t="str">
        <f>A21</f>
        <v>30.12.14</v>
      </c>
      <c r="B34" s="8">
        <v>2</v>
      </c>
      <c r="C34" s="8">
        <v>2.75</v>
      </c>
      <c r="D34" s="8">
        <v>3.5</v>
      </c>
      <c r="E34" s="8">
        <v>3.5</v>
      </c>
      <c r="F34" s="8">
        <v>3.2</v>
      </c>
      <c r="G34" s="8">
        <v>7.5</v>
      </c>
    </row>
    <row r="35" spans="1:7" s="3" customFormat="1" ht="15.75" customHeight="1">
      <c r="A35" s="183" t="str">
        <f>A22</f>
        <v>30.08.15</v>
      </c>
      <c r="B35" s="8">
        <v>3.5</v>
      </c>
      <c r="C35" s="8">
        <v>5.5</v>
      </c>
      <c r="D35" s="8">
        <v>7.5</v>
      </c>
      <c r="E35" s="8">
        <v>6.65</v>
      </c>
      <c r="F35" s="8">
        <v>6.5</v>
      </c>
      <c r="G35" s="8"/>
    </row>
    <row r="36" spans="1:7" s="3" customFormat="1" ht="15.75" customHeight="1">
      <c r="A36" s="183" t="str">
        <f>A23</f>
        <v>30.09.15</v>
      </c>
      <c r="B36" s="8">
        <v>3.5</v>
      </c>
      <c r="C36" s="8">
        <v>6.75</v>
      </c>
      <c r="D36" s="8">
        <v>7.1</v>
      </c>
      <c r="E36" s="8">
        <v>4.75</v>
      </c>
      <c r="F36" s="8">
        <v>6.25</v>
      </c>
      <c r="G36" s="8">
        <v>7</v>
      </c>
    </row>
    <row r="37" spans="1:7" s="3" customFormat="1" ht="15">
      <c r="A37" s="176" t="s">
        <v>66</v>
      </c>
      <c r="B37" s="6">
        <f aca="true" t="shared" si="7" ref="B37:G37">B36/B34*100</f>
        <v>175</v>
      </c>
      <c r="C37" s="6">
        <f t="shared" si="7"/>
        <v>245.45454545454547</v>
      </c>
      <c r="D37" s="6">
        <f t="shared" si="7"/>
        <v>202.85714285714283</v>
      </c>
      <c r="E37" s="6">
        <f t="shared" si="7"/>
        <v>135.71428571428572</v>
      </c>
      <c r="F37" s="6">
        <f t="shared" si="7"/>
        <v>195.3125</v>
      </c>
      <c r="G37" s="6">
        <f t="shared" si="7"/>
        <v>93.33333333333333</v>
      </c>
    </row>
    <row r="38" spans="1:7" s="3" customFormat="1" ht="15">
      <c r="A38" s="231" t="s">
        <v>9</v>
      </c>
      <c r="B38" s="6">
        <f>B36/B35*100</f>
        <v>100</v>
      </c>
      <c r="C38" s="6">
        <f>C36/C35*100</f>
        <v>122.72727272727273</v>
      </c>
      <c r="D38" s="6">
        <f>D36/D35*100</f>
        <v>94.66666666666667</v>
      </c>
      <c r="E38" s="6">
        <f>E36/E35*100</f>
        <v>71.42857142857143</v>
      </c>
      <c r="F38" s="6">
        <f>F36/F35*100</f>
        <v>96.15384615384616</v>
      </c>
      <c r="G38" s="6"/>
    </row>
    <row r="39" spans="1:17" s="2" customFormat="1" ht="15.75">
      <c r="A39" s="225" t="s">
        <v>16</v>
      </c>
      <c r="B39" s="226"/>
      <c r="C39" s="226"/>
      <c r="D39" s="226"/>
      <c r="E39" s="226"/>
      <c r="F39" s="226"/>
      <c r="G39" s="226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7" s="3" customFormat="1" ht="15" customHeight="1">
      <c r="A40" s="186" t="str">
        <f>A34</f>
        <v>30.12.14</v>
      </c>
      <c r="B40" s="8">
        <v>2.25</v>
      </c>
      <c r="C40" s="8">
        <v>3.5</v>
      </c>
      <c r="D40" s="8">
        <v>2.7</v>
      </c>
      <c r="E40" s="8">
        <v>3.5</v>
      </c>
      <c r="F40" s="8">
        <v>3</v>
      </c>
      <c r="G40" s="80">
        <v>7.5</v>
      </c>
    </row>
    <row r="41" spans="1:7" s="3" customFormat="1" ht="14.25" customHeight="1">
      <c r="A41" s="183" t="str">
        <f>A35</f>
        <v>30.08.15</v>
      </c>
      <c r="B41" s="8">
        <v>4.5</v>
      </c>
      <c r="C41" s="8">
        <v>3.75</v>
      </c>
      <c r="D41" s="8">
        <v>5</v>
      </c>
      <c r="E41" s="8">
        <v>6</v>
      </c>
      <c r="F41" s="8">
        <v>5</v>
      </c>
      <c r="G41" s="80">
        <v>9</v>
      </c>
    </row>
    <row r="42" spans="1:7" s="3" customFormat="1" ht="14.25" customHeight="1">
      <c r="A42" s="183" t="str">
        <f>A36</f>
        <v>30.09.15</v>
      </c>
      <c r="B42" s="8">
        <v>4.5</v>
      </c>
      <c r="C42" s="8">
        <v>6.5</v>
      </c>
      <c r="D42" s="8">
        <v>5.5</v>
      </c>
      <c r="E42" s="8">
        <v>6</v>
      </c>
      <c r="F42" s="8">
        <v>7</v>
      </c>
      <c r="G42" s="80">
        <v>5</v>
      </c>
    </row>
    <row r="43" spans="1:7" s="3" customFormat="1" ht="14.25" customHeight="1">
      <c r="A43" s="176" t="s">
        <v>66</v>
      </c>
      <c r="B43" s="6">
        <f aca="true" t="shared" si="8" ref="B43:G43">B42/B40*100</f>
        <v>200</v>
      </c>
      <c r="C43" s="6">
        <f t="shared" si="8"/>
        <v>185.71428571428572</v>
      </c>
      <c r="D43" s="6">
        <f t="shared" si="8"/>
        <v>203.70370370370367</v>
      </c>
      <c r="E43" s="6">
        <f t="shared" si="8"/>
        <v>171.42857142857142</v>
      </c>
      <c r="F43" s="6">
        <f t="shared" si="8"/>
        <v>233.33333333333334</v>
      </c>
      <c r="G43" s="6">
        <f t="shared" si="8"/>
        <v>66.66666666666666</v>
      </c>
    </row>
    <row r="44" spans="1:7" s="3" customFormat="1" ht="15">
      <c r="A44" s="235" t="s">
        <v>9</v>
      </c>
      <c r="B44" s="6">
        <f aca="true" t="shared" si="9" ref="B44:G44">B42/B41*100</f>
        <v>100</v>
      </c>
      <c r="C44" s="6">
        <f t="shared" si="9"/>
        <v>173.33333333333334</v>
      </c>
      <c r="D44" s="6">
        <f t="shared" si="9"/>
        <v>110.00000000000001</v>
      </c>
      <c r="E44" s="6">
        <f t="shared" si="9"/>
        <v>100</v>
      </c>
      <c r="F44" s="6">
        <f t="shared" si="9"/>
        <v>140</v>
      </c>
      <c r="G44" s="6">
        <f t="shared" si="9"/>
        <v>55.55555555555556</v>
      </c>
    </row>
    <row r="45" spans="1:17" s="2" customFormat="1" ht="15.75">
      <c r="A45" s="225" t="s">
        <v>17</v>
      </c>
      <c r="B45" s="226"/>
      <c r="C45" s="226"/>
      <c r="D45" s="226"/>
      <c r="E45" s="226"/>
      <c r="F45" s="226"/>
      <c r="G45" s="226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7" s="3" customFormat="1" ht="14.25" customHeight="1">
      <c r="A46" s="186" t="str">
        <f>A40</f>
        <v>30.12.14</v>
      </c>
      <c r="B46" s="8">
        <v>1.5</v>
      </c>
      <c r="C46" s="8">
        <v>3.5</v>
      </c>
      <c r="D46" s="8">
        <v>3</v>
      </c>
      <c r="E46" s="8">
        <v>3</v>
      </c>
      <c r="F46" s="8">
        <v>3</v>
      </c>
      <c r="G46" s="8">
        <v>7</v>
      </c>
    </row>
    <row r="47" spans="1:7" s="3" customFormat="1" ht="15.75" customHeight="1">
      <c r="A47" s="183" t="str">
        <f>A41</f>
        <v>30.08.15</v>
      </c>
      <c r="B47" s="8">
        <v>2</v>
      </c>
      <c r="C47" s="8">
        <v>9</v>
      </c>
      <c r="D47" s="8">
        <v>5</v>
      </c>
      <c r="E47" s="8">
        <v>5</v>
      </c>
      <c r="F47" s="8">
        <v>5</v>
      </c>
      <c r="G47" s="8">
        <v>10</v>
      </c>
    </row>
    <row r="48" spans="1:7" s="3" customFormat="1" ht="15.75" customHeight="1">
      <c r="A48" s="183" t="str">
        <f>A42</f>
        <v>30.09.15</v>
      </c>
      <c r="B48" s="8">
        <v>2.3</v>
      </c>
      <c r="C48" s="8">
        <v>8</v>
      </c>
      <c r="D48" s="8">
        <v>5</v>
      </c>
      <c r="E48" s="8">
        <v>5</v>
      </c>
      <c r="F48" s="8">
        <v>5</v>
      </c>
      <c r="G48" s="8">
        <v>10</v>
      </c>
    </row>
    <row r="49" spans="1:7" s="3" customFormat="1" ht="15">
      <c r="A49" s="176" t="s">
        <v>66</v>
      </c>
      <c r="B49" s="6">
        <f aca="true" t="shared" si="10" ref="B49:G49">B48/B46*100</f>
        <v>153.33333333333331</v>
      </c>
      <c r="C49" s="6">
        <f t="shared" si="10"/>
        <v>228.57142857142856</v>
      </c>
      <c r="D49" s="6">
        <f t="shared" si="10"/>
        <v>166.66666666666669</v>
      </c>
      <c r="E49" s="6">
        <f t="shared" si="10"/>
        <v>166.66666666666669</v>
      </c>
      <c r="F49" s="6">
        <f t="shared" si="10"/>
        <v>166.66666666666669</v>
      </c>
      <c r="G49" s="6">
        <f t="shared" si="10"/>
        <v>142.85714285714286</v>
      </c>
    </row>
    <row r="50" spans="1:7" s="3" customFormat="1" ht="15">
      <c r="A50" s="235" t="s">
        <v>9</v>
      </c>
      <c r="B50" s="6">
        <f aca="true" t="shared" si="11" ref="B50:G50">B48/B47*100</f>
        <v>114.99999999999999</v>
      </c>
      <c r="C50" s="6">
        <f t="shared" si="11"/>
        <v>88.88888888888889</v>
      </c>
      <c r="D50" s="6">
        <f t="shared" si="11"/>
        <v>100</v>
      </c>
      <c r="E50" s="6">
        <f t="shared" si="11"/>
        <v>100</v>
      </c>
      <c r="F50" s="6">
        <f t="shared" si="11"/>
        <v>100</v>
      </c>
      <c r="G50" s="6">
        <f t="shared" si="11"/>
        <v>100</v>
      </c>
    </row>
    <row r="51" spans="1:17" s="2" customFormat="1" ht="15.75">
      <c r="A51" s="225" t="s">
        <v>18</v>
      </c>
      <c r="B51" s="226"/>
      <c r="C51" s="226"/>
      <c r="D51" s="226"/>
      <c r="E51" s="226"/>
      <c r="F51" s="226"/>
      <c r="G51" s="226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7" s="3" customFormat="1" ht="15" customHeight="1">
      <c r="A52" s="186" t="str">
        <f>A46</f>
        <v>30.12.14</v>
      </c>
      <c r="B52" s="8">
        <v>2</v>
      </c>
      <c r="C52" s="8">
        <v>3</v>
      </c>
      <c r="D52" s="8">
        <v>3</v>
      </c>
      <c r="E52" s="8">
        <v>3</v>
      </c>
      <c r="F52" s="8"/>
      <c r="G52" s="8">
        <v>9</v>
      </c>
    </row>
    <row r="53" spans="1:7" s="3" customFormat="1" ht="15.75" customHeight="1">
      <c r="A53" s="183" t="str">
        <f>A47</f>
        <v>30.08.15</v>
      </c>
      <c r="B53" s="8">
        <v>1.5</v>
      </c>
      <c r="C53" s="8">
        <v>6.5</v>
      </c>
      <c r="D53" s="8">
        <v>3.5</v>
      </c>
      <c r="E53" s="8">
        <v>2.5</v>
      </c>
      <c r="F53" s="8">
        <v>7</v>
      </c>
      <c r="G53" s="8">
        <v>4.5</v>
      </c>
    </row>
    <row r="54" spans="1:7" s="3" customFormat="1" ht="15.75" customHeight="1">
      <c r="A54" s="183" t="str">
        <f>A48</f>
        <v>30.09.15</v>
      </c>
      <c r="B54" s="8">
        <v>3.05</v>
      </c>
      <c r="C54" s="8">
        <v>6.5</v>
      </c>
      <c r="D54" s="8">
        <v>6.5</v>
      </c>
      <c r="E54" s="8">
        <v>6</v>
      </c>
      <c r="F54" s="8">
        <v>7</v>
      </c>
      <c r="G54" s="8">
        <v>7</v>
      </c>
    </row>
    <row r="55" spans="1:7" s="3" customFormat="1" ht="15.75" customHeight="1">
      <c r="A55" s="176" t="s">
        <v>66</v>
      </c>
      <c r="B55" s="6">
        <f>B54/B52*100</f>
        <v>152.5</v>
      </c>
      <c r="C55" s="6">
        <f>C54/C52*100</f>
        <v>216.66666666666666</v>
      </c>
      <c r="D55" s="6">
        <f>D54/D52*100</f>
        <v>216.66666666666666</v>
      </c>
      <c r="E55" s="6">
        <f>E54/E52*100</f>
        <v>200</v>
      </c>
      <c r="F55" s="6"/>
      <c r="G55" s="6">
        <f>G54/G52*100</f>
        <v>77.77777777777779</v>
      </c>
    </row>
    <row r="56" spans="1:7" s="3" customFormat="1" ht="15">
      <c r="A56" s="235" t="s">
        <v>9</v>
      </c>
      <c r="B56" s="6">
        <f aca="true" t="shared" si="12" ref="B56:G56">B54/B53*100</f>
        <v>203.33333333333331</v>
      </c>
      <c r="C56" s="6">
        <f t="shared" si="12"/>
        <v>100</v>
      </c>
      <c r="D56" s="6">
        <f t="shared" si="12"/>
        <v>185.71428571428572</v>
      </c>
      <c r="E56" s="6">
        <f t="shared" si="12"/>
        <v>240</v>
      </c>
      <c r="F56" s="6">
        <f t="shared" si="12"/>
        <v>100</v>
      </c>
      <c r="G56" s="6">
        <f t="shared" si="12"/>
        <v>155.55555555555557</v>
      </c>
    </row>
    <row r="57" spans="1:17" s="2" customFormat="1" ht="15.75">
      <c r="A57" s="225" t="s">
        <v>19</v>
      </c>
      <c r="B57" s="226"/>
      <c r="C57" s="226"/>
      <c r="D57" s="226"/>
      <c r="E57" s="226"/>
      <c r="F57" s="226"/>
      <c r="G57" s="226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7" s="3" customFormat="1" ht="15.75" customHeight="1">
      <c r="A58" s="186" t="str">
        <f>A52</f>
        <v>30.12.14</v>
      </c>
      <c r="B58" s="8"/>
      <c r="C58" s="8">
        <v>4</v>
      </c>
      <c r="D58" s="8">
        <v>4.5</v>
      </c>
      <c r="E58" s="8">
        <v>4.5</v>
      </c>
      <c r="F58" s="8">
        <v>3</v>
      </c>
      <c r="G58" s="8">
        <v>7</v>
      </c>
    </row>
    <row r="59" spans="1:7" s="3" customFormat="1" ht="15" customHeight="1">
      <c r="A59" s="183" t="str">
        <f>A53</f>
        <v>30.08.15</v>
      </c>
      <c r="B59" s="8">
        <v>2.5</v>
      </c>
      <c r="C59" s="8">
        <v>7</v>
      </c>
      <c r="D59" s="8">
        <v>8</v>
      </c>
      <c r="E59" s="8">
        <v>8</v>
      </c>
      <c r="F59" s="8">
        <v>8</v>
      </c>
      <c r="G59" s="8"/>
    </row>
    <row r="60" spans="1:7" s="3" customFormat="1" ht="15" customHeight="1">
      <c r="A60" s="183" t="str">
        <f>A54</f>
        <v>30.09.15</v>
      </c>
      <c r="B60" s="8">
        <v>3</v>
      </c>
      <c r="C60" s="8">
        <v>8</v>
      </c>
      <c r="D60" s="8">
        <v>7</v>
      </c>
      <c r="E60" s="8">
        <v>6</v>
      </c>
      <c r="F60" s="8">
        <v>6</v>
      </c>
      <c r="G60" s="8"/>
    </row>
    <row r="61" spans="1:7" s="3" customFormat="1" ht="15">
      <c r="A61" s="176" t="s">
        <v>66</v>
      </c>
      <c r="B61" s="6"/>
      <c r="C61" s="6">
        <f>C60/C58*100</f>
        <v>200</v>
      </c>
      <c r="D61" s="6">
        <f>D60/D58*100</f>
        <v>155.55555555555557</v>
      </c>
      <c r="E61" s="6">
        <f>E60/E58*100</f>
        <v>133.33333333333331</v>
      </c>
      <c r="F61" s="6">
        <f>F60/F58*100</f>
        <v>200</v>
      </c>
      <c r="G61" s="6"/>
    </row>
    <row r="62" spans="1:7" s="3" customFormat="1" ht="15">
      <c r="A62" s="235" t="s">
        <v>9</v>
      </c>
      <c r="B62" s="6">
        <f>B60/B59*100</f>
        <v>120</v>
      </c>
      <c r="C62" s="6">
        <f>C60/C59*100</f>
        <v>114.28571428571428</v>
      </c>
      <c r="D62" s="6">
        <f>D60/D59*100</f>
        <v>87.5</v>
      </c>
      <c r="E62" s="6">
        <f>E60/E59*100</f>
        <v>75</v>
      </c>
      <c r="F62" s="6">
        <f>F60/F59*100</f>
        <v>75</v>
      </c>
      <c r="G62" s="6"/>
    </row>
    <row r="63" spans="1:17" s="2" customFormat="1" ht="15.75">
      <c r="A63" s="225" t="s">
        <v>20</v>
      </c>
      <c r="B63" s="226"/>
      <c r="C63" s="226"/>
      <c r="D63" s="226"/>
      <c r="E63" s="226"/>
      <c r="F63" s="226"/>
      <c r="G63" s="226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7" s="3" customFormat="1" ht="15.75" customHeight="1">
      <c r="A64" s="186" t="str">
        <f>A58</f>
        <v>30.12.14</v>
      </c>
      <c r="B64" s="8">
        <v>2.5</v>
      </c>
      <c r="C64" s="8">
        <v>3</v>
      </c>
      <c r="D64" s="8">
        <v>3.5</v>
      </c>
      <c r="E64" s="8">
        <v>3</v>
      </c>
      <c r="F64" s="8">
        <v>3.25</v>
      </c>
      <c r="G64" s="8">
        <v>6.5</v>
      </c>
    </row>
    <row r="65" spans="1:7" s="3" customFormat="1" ht="15.75" customHeight="1">
      <c r="A65" s="183" t="str">
        <f>A59</f>
        <v>30.08.15</v>
      </c>
      <c r="B65" s="8">
        <v>3</v>
      </c>
      <c r="C65" s="8">
        <v>5.5</v>
      </c>
      <c r="D65" s="8">
        <v>9.5</v>
      </c>
      <c r="E65" s="8">
        <v>5</v>
      </c>
      <c r="F65" s="8">
        <v>6.75</v>
      </c>
      <c r="G65" s="8">
        <v>7</v>
      </c>
    </row>
    <row r="66" spans="1:7" s="3" customFormat="1" ht="15.75" customHeight="1">
      <c r="A66" s="183" t="str">
        <f>A60</f>
        <v>30.09.15</v>
      </c>
      <c r="B66" s="8">
        <v>3</v>
      </c>
      <c r="C66" s="8">
        <v>5.5</v>
      </c>
      <c r="D66" s="8">
        <v>7.5</v>
      </c>
      <c r="E66" s="8">
        <v>5</v>
      </c>
      <c r="F66" s="8">
        <v>6</v>
      </c>
      <c r="G66" s="8">
        <v>7</v>
      </c>
    </row>
    <row r="67" spans="1:7" s="3" customFormat="1" ht="15">
      <c r="A67" s="176" t="s">
        <v>66</v>
      </c>
      <c r="B67" s="6">
        <f aca="true" t="shared" si="13" ref="B67:G67">B66/B64*100</f>
        <v>120</v>
      </c>
      <c r="C67" s="6">
        <f t="shared" si="13"/>
        <v>183.33333333333331</v>
      </c>
      <c r="D67" s="6">
        <f t="shared" si="13"/>
        <v>214.28571428571428</v>
      </c>
      <c r="E67" s="6">
        <f t="shared" si="13"/>
        <v>166.66666666666669</v>
      </c>
      <c r="F67" s="6">
        <f t="shared" si="13"/>
        <v>184.6153846153846</v>
      </c>
      <c r="G67" s="6">
        <f t="shared" si="13"/>
        <v>107.6923076923077</v>
      </c>
    </row>
    <row r="68" spans="1:7" s="3" customFormat="1" ht="15">
      <c r="A68" s="235" t="s">
        <v>9</v>
      </c>
      <c r="B68" s="6">
        <f aca="true" t="shared" si="14" ref="B68:G68">B66/B65*100</f>
        <v>100</v>
      </c>
      <c r="C68" s="6">
        <f t="shared" si="14"/>
        <v>100</v>
      </c>
      <c r="D68" s="6">
        <f t="shared" si="14"/>
        <v>78.94736842105263</v>
      </c>
      <c r="E68" s="6">
        <f t="shared" si="14"/>
        <v>100</v>
      </c>
      <c r="F68" s="6">
        <f t="shared" si="14"/>
        <v>88.88888888888889</v>
      </c>
      <c r="G68" s="6">
        <f t="shared" si="14"/>
        <v>100</v>
      </c>
    </row>
    <row r="69" spans="1:17" s="2" customFormat="1" ht="15.75">
      <c r="A69" s="225" t="s">
        <v>21</v>
      </c>
      <c r="B69" s="226"/>
      <c r="C69" s="226"/>
      <c r="D69" s="226"/>
      <c r="E69" s="226"/>
      <c r="F69" s="226"/>
      <c r="G69" s="226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7" s="3" customFormat="1" ht="17.25" customHeight="1">
      <c r="A70" s="186" t="str">
        <f>A64</f>
        <v>30.12.14</v>
      </c>
      <c r="B70" s="8">
        <v>4</v>
      </c>
      <c r="C70" s="8">
        <v>2.75</v>
      </c>
      <c r="D70" s="8">
        <v>5.5</v>
      </c>
      <c r="E70" s="8">
        <v>5.5</v>
      </c>
      <c r="F70" s="8">
        <v>4.75</v>
      </c>
      <c r="G70" s="8">
        <v>7.5</v>
      </c>
    </row>
    <row r="71" spans="1:7" s="3" customFormat="1" ht="15">
      <c r="A71" s="183" t="str">
        <f>A65</f>
        <v>30.08.15</v>
      </c>
      <c r="B71" s="8">
        <v>4</v>
      </c>
      <c r="C71" s="8">
        <v>7</v>
      </c>
      <c r="D71" s="8">
        <v>11</v>
      </c>
      <c r="E71" s="8">
        <v>8.5</v>
      </c>
      <c r="F71" s="8">
        <v>7.5</v>
      </c>
      <c r="G71" s="8">
        <v>5</v>
      </c>
    </row>
    <row r="72" spans="1:7" s="3" customFormat="1" ht="15">
      <c r="A72" s="183" t="str">
        <f>A66</f>
        <v>30.09.15</v>
      </c>
      <c r="B72" s="8">
        <v>5</v>
      </c>
      <c r="C72" s="8">
        <v>9</v>
      </c>
      <c r="D72" s="8">
        <v>9</v>
      </c>
      <c r="E72" s="8">
        <v>6.5</v>
      </c>
      <c r="F72" s="8">
        <v>6.5</v>
      </c>
      <c r="G72" s="8">
        <v>8.5</v>
      </c>
    </row>
    <row r="73" spans="1:7" s="3" customFormat="1" ht="15">
      <c r="A73" s="176" t="s">
        <v>66</v>
      </c>
      <c r="B73" s="6">
        <f aca="true" t="shared" si="15" ref="B73:G73">B72/B70*100</f>
        <v>125</v>
      </c>
      <c r="C73" s="6">
        <f t="shared" si="15"/>
        <v>327.2727272727273</v>
      </c>
      <c r="D73" s="6">
        <f t="shared" si="15"/>
        <v>163.63636363636365</v>
      </c>
      <c r="E73" s="6">
        <f t="shared" si="15"/>
        <v>118.18181818181819</v>
      </c>
      <c r="F73" s="6">
        <f t="shared" si="15"/>
        <v>136.8421052631579</v>
      </c>
      <c r="G73" s="6">
        <f t="shared" si="15"/>
        <v>113.33333333333333</v>
      </c>
    </row>
    <row r="74" spans="1:7" s="3" customFormat="1" ht="15">
      <c r="A74" s="235" t="s">
        <v>9</v>
      </c>
      <c r="B74" s="6">
        <f aca="true" t="shared" si="16" ref="B74:G74">B72/B71*100</f>
        <v>125</v>
      </c>
      <c r="C74" s="6">
        <f t="shared" si="16"/>
        <v>128.57142857142858</v>
      </c>
      <c r="D74" s="6">
        <f t="shared" si="16"/>
        <v>81.81818181818183</v>
      </c>
      <c r="E74" s="6">
        <f t="shared" si="16"/>
        <v>76.47058823529412</v>
      </c>
      <c r="F74" s="6">
        <f t="shared" si="16"/>
        <v>86.66666666666667</v>
      </c>
      <c r="G74" s="6">
        <f t="shared" si="16"/>
        <v>170</v>
      </c>
    </row>
    <row r="75" spans="1:17" s="2" customFormat="1" ht="15.75">
      <c r="A75" s="225" t="s">
        <v>22</v>
      </c>
      <c r="B75" s="226"/>
      <c r="C75" s="226"/>
      <c r="D75" s="226"/>
      <c r="E75" s="226"/>
      <c r="F75" s="226"/>
      <c r="G75" s="226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7" s="3" customFormat="1" ht="15" customHeight="1">
      <c r="A76" s="186" t="str">
        <f>A70</f>
        <v>30.12.14</v>
      </c>
      <c r="B76" s="8"/>
      <c r="C76" s="8">
        <v>3.5</v>
      </c>
      <c r="D76" s="8">
        <v>4</v>
      </c>
      <c r="E76" s="8">
        <v>5</v>
      </c>
      <c r="F76" s="8">
        <v>4</v>
      </c>
      <c r="G76" s="8">
        <v>7.5</v>
      </c>
    </row>
    <row r="77" spans="1:7" s="3" customFormat="1" ht="15" customHeight="1">
      <c r="A77" s="183" t="str">
        <f>A71</f>
        <v>30.08.15</v>
      </c>
      <c r="B77" s="8">
        <v>5</v>
      </c>
      <c r="C77" s="8">
        <v>6</v>
      </c>
      <c r="D77" s="8">
        <v>8</v>
      </c>
      <c r="E77" s="8">
        <v>6</v>
      </c>
      <c r="F77" s="8">
        <v>7</v>
      </c>
      <c r="G77" s="8"/>
    </row>
    <row r="78" spans="1:7" s="3" customFormat="1" ht="15" customHeight="1">
      <c r="A78" s="183" t="str">
        <f>A72</f>
        <v>30.09.15</v>
      </c>
      <c r="B78" s="8">
        <v>5</v>
      </c>
      <c r="C78" s="8">
        <v>6</v>
      </c>
      <c r="D78" s="8">
        <v>8</v>
      </c>
      <c r="E78" s="8">
        <v>6</v>
      </c>
      <c r="F78" s="8">
        <v>7</v>
      </c>
      <c r="G78" s="8"/>
    </row>
    <row r="79" spans="1:7" s="3" customFormat="1" ht="15">
      <c r="A79" s="176" t="s">
        <v>66</v>
      </c>
      <c r="B79" s="6"/>
      <c r="C79" s="6">
        <f>C78/C76*100</f>
        <v>171.42857142857142</v>
      </c>
      <c r="D79" s="6">
        <f>D78/D76*100</f>
        <v>200</v>
      </c>
      <c r="E79" s="6">
        <f>E78/E76*100</f>
        <v>120</v>
      </c>
      <c r="F79" s="6">
        <f>F78/F76*100</f>
        <v>175</v>
      </c>
      <c r="G79" s="6"/>
    </row>
    <row r="80" spans="1:7" s="3" customFormat="1" ht="15">
      <c r="A80" s="235" t="s">
        <v>9</v>
      </c>
      <c r="B80" s="6">
        <f>B78/B77*100</f>
        <v>100</v>
      </c>
      <c r="C80" s="6">
        <f>C78/C77*100</f>
        <v>100</v>
      </c>
      <c r="D80" s="6">
        <f>D78/D77*100</f>
        <v>100</v>
      </c>
      <c r="E80" s="6">
        <f>E78/E77*100</f>
        <v>100</v>
      </c>
      <c r="F80" s="6">
        <f>F78/F77*100</f>
        <v>100</v>
      </c>
      <c r="G80" s="6"/>
    </row>
    <row r="81" spans="1:17" s="2" customFormat="1" ht="15.75">
      <c r="A81" s="225" t="s">
        <v>23</v>
      </c>
      <c r="B81" s="226"/>
      <c r="C81" s="226"/>
      <c r="D81" s="226"/>
      <c r="E81" s="226"/>
      <c r="F81" s="226"/>
      <c r="G81" s="226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7" s="3" customFormat="1" ht="15" customHeight="1">
      <c r="A82" s="186" t="str">
        <f>A76</f>
        <v>30.12.14</v>
      </c>
      <c r="B82" s="8">
        <v>3</v>
      </c>
      <c r="C82" s="8">
        <v>3</v>
      </c>
      <c r="D82" s="8">
        <v>3.5</v>
      </c>
      <c r="E82" s="8">
        <v>3.5</v>
      </c>
      <c r="F82" s="8">
        <v>3.5</v>
      </c>
      <c r="G82" s="8">
        <v>7.5</v>
      </c>
    </row>
    <row r="83" spans="1:7" s="3" customFormat="1" ht="15" customHeight="1">
      <c r="A83" s="183" t="str">
        <f>A77</f>
        <v>30.08.15</v>
      </c>
      <c r="B83" s="8">
        <v>3</v>
      </c>
      <c r="C83" s="8">
        <v>9</v>
      </c>
      <c r="D83" s="8">
        <v>9</v>
      </c>
      <c r="E83" s="8">
        <v>5</v>
      </c>
      <c r="F83" s="8">
        <v>5.5</v>
      </c>
      <c r="G83" s="8">
        <v>9</v>
      </c>
    </row>
    <row r="84" spans="1:7" s="3" customFormat="1" ht="15" customHeight="1">
      <c r="A84" s="183" t="str">
        <f>A78</f>
        <v>30.09.15</v>
      </c>
      <c r="B84" s="8">
        <v>3.25</v>
      </c>
      <c r="C84" s="8">
        <v>7</v>
      </c>
      <c r="D84" s="8">
        <v>8</v>
      </c>
      <c r="E84" s="8">
        <v>8</v>
      </c>
      <c r="F84" s="8">
        <v>6.5</v>
      </c>
      <c r="G84" s="8">
        <v>7</v>
      </c>
    </row>
    <row r="85" spans="1:7" s="3" customFormat="1" ht="15">
      <c r="A85" s="176" t="s">
        <v>66</v>
      </c>
      <c r="B85" s="6">
        <f aca="true" t="shared" si="17" ref="B85:G85">B84/B82*100</f>
        <v>108.33333333333333</v>
      </c>
      <c r="C85" s="6">
        <f t="shared" si="17"/>
        <v>233.33333333333334</v>
      </c>
      <c r="D85" s="6">
        <f t="shared" si="17"/>
        <v>228.57142857142856</v>
      </c>
      <c r="E85" s="6">
        <f t="shared" si="17"/>
        <v>228.57142857142856</v>
      </c>
      <c r="F85" s="6">
        <f t="shared" si="17"/>
        <v>185.71428571428572</v>
      </c>
      <c r="G85" s="6">
        <f t="shared" si="17"/>
        <v>93.33333333333333</v>
      </c>
    </row>
    <row r="86" spans="1:7" s="3" customFormat="1" ht="15">
      <c r="A86" s="235" t="s">
        <v>9</v>
      </c>
      <c r="B86" s="6">
        <f aca="true" t="shared" si="18" ref="B86:G86">B84/B83*100</f>
        <v>108.33333333333333</v>
      </c>
      <c r="C86" s="6">
        <f t="shared" si="18"/>
        <v>77.77777777777779</v>
      </c>
      <c r="D86" s="6">
        <f t="shared" si="18"/>
        <v>88.88888888888889</v>
      </c>
      <c r="E86" s="6">
        <f t="shared" si="18"/>
        <v>160</v>
      </c>
      <c r="F86" s="6">
        <f t="shared" si="18"/>
        <v>118.18181818181819</v>
      </c>
      <c r="G86" s="6">
        <f t="shared" si="18"/>
        <v>77.77777777777779</v>
      </c>
    </row>
    <row r="87" spans="1:17" ht="15.75">
      <c r="A87" s="358" t="s">
        <v>0</v>
      </c>
      <c r="B87" s="353" t="s">
        <v>62</v>
      </c>
      <c r="C87" s="371"/>
      <c r="D87" s="371"/>
      <c r="E87" s="371"/>
      <c r="F87" s="371"/>
      <c r="G87" s="371"/>
      <c r="J87" s="3"/>
      <c r="K87" s="3"/>
      <c r="L87" s="3"/>
      <c r="M87" s="3"/>
      <c r="N87" s="3"/>
      <c r="O87" s="3"/>
      <c r="P87" s="3"/>
      <c r="Q87" s="3"/>
    </row>
    <row r="88" spans="1:17" ht="25.5">
      <c r="A88" s="358"/>
      <c r="B88" s="245" t="s">
        <v>116</v>
      </c>
      <c r="C88" s="245" t="s">
        <v>117</v>
      </c>
      <c r="D88" s="245" t="s">
        <v>118</v>
      </c>
      <c r="E88" s="245" t="s">
        <v>119</v>
      </c>
      <c r="F88" s="245" t="s">
        <v>120</v>
      </c>
      <c r="G88" s="245" t="s">
        <v>121</v>
      </c>
      <c r="J88" s="3"/>
      <c r="K88" s="3"/>
      <c r="L88" s="3"/>
      <c r="M88" s="3"/>
      <c r="N88" s="3"/>
      <c r="O88" s="3"/>
      <c r="P88" s="3"/>
      <c r="Q88" s="3"/>
    </row>
    <row r="89" spans="1:7" s="3" customFormat="1" ht="16.5">
      <c r="A89" s="375" t="s">
        <v>10</v>
      </c>
      <c r="B89" s="375"/>
      <c r="C89" s="375"/>
      <c r="D89" s="375"/>
      <c r="E89" s="375"/>
      <c r="F89" s="375"/>
      <c r="G89" s="375"/>
    </row>
    <row r="90" spans="1:17" s="2" customFormat="1" ht="14.25" customHeight="1">
      <c r="A90" s="225" t="s">
        <v>24</v>
      </c>
      <c r="B90" s="226"/>
      <c r="C90" s="226"/>
      <c r="D90" s="226"/>
      <c r="E90" s="226"/>
      <c r="F90" s="226"/>
      <c r="G90" s="226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7" s="3" customFormat="1" ht="15" customHeight="1">
      <c r="A91" s="186" t="str">
        <f>A82</f>
        <v>30.12.14</v>
      </c>
      <c r="B91" s="8">
        <v>2</v>
      </c>
      <c r="C91" s="8">
        <v>3.5</v>
      </c>
      <c r="D91" s="8">
        <v>4.5</v>
      </c>
      <c r="E91" s="8">
        <v>3.5</v>
      </c>
      <c r="F91" s="8">
        <v>4</v>
      </c>
      <c r="G91" s="8">
        <v>5.8</v>
      </c>
    </row>
    <row r="92" spans="1:7" s="3" customFormat="1" ht="15.75" customHeight="1">
      <c r="A92" s="183" t="str">
        <f>A83</f>
        <v>30.08.15</v>
      </c>
      <c r="B92" s="8">
        <v>3</v>
      </c>
      <c r="C92" s="8">
        <v>6.5</v>
      </c>
      <c r="D92" s="8">
        <v>6.5</v>
      </c>
      <c r="E92" s="8">
        <v>5.5</v>
      </c>
      <c r="F92" s="8">
        <v>5.5</v>
      </c>
      <c r="G92" s="8">
        <v>13</v>
      </c>
    </row>
    <row r="93" spans="1:7" s="3" customFormat="1" ht="15.75" customHeight="1">
      <c r="A93" s="183" t="str">
        <f>A84</f>
        <v>30.09.15</v>
      </c>
      <c r="B93" s="8">
        <v>3</v>
      </c>
      <c r="C93" s="8">
        <v>8.5</v>
      </c>
      <c r="D93" s="8">
        <v>8.5</v>
      </c>
      <c r="E93" s="8">
        <v>9.5</v>
      </c>
      <c r="F93" s="8">
        <v>7</v>
      </c>
      <c r="G93" s="8">
        <v>7.5</v>
      </c>
    </row>
    <row r="94" spans="1:7" s="3" customFormat="1" ht="15">
      <c r="A94" s="176" t="s">
        <v>66</v>
      </c>
      <c r="B94" s="6">
        <f aca="true" t="shared" si="19" ref="B94:G94">B93/B91*100</f>
        <v>150</v>
      </c>
      <c r="C94" s="6">
        <f t="shared" si="19"/>
        <v>242.85714285714283</v>
      </c>
      <c r="D94" s="6">
        <f t="shared" si="19"/>
        <v>188.88888888888889</v>
      </c>
      <c r="E94" s="6">
        <f t="shared" si="19"/>
        <v>271.42857142857144</v>
      </c>
      <c r="F94" s="6">
        <f t="shared" si="19"/>
        <v>175</v>
      </c>
      <c r="G94" s="6">
        <f t="shared" si="19"/>
        <v>129.31034482758622</v>
      </c>
    </row>
    <row r="95" spans="1:7" s="3" customFormat="1" ht="15">
      <c r="A95" s="235" t="s">
        <v>9</v>
      </c>
      <c r="B95" s="6">
        <f aca="true" t="shared" si="20" ref="B95:G95">B93/B92*100</f>
        <v>100</v>
      </c>
      <c r="C95" s="6">
        <f t="shared" si="20"/>
        <v>130.76923076923077</v>
      </c>
      <c r="D95" s="6">
        <f t="shared" si="20"/>
        <v>130.76923076923077</v>
      </c>
      <c r="E95" s="6">
        <f t="shared" si="20"/>
        <v>172.72727272727272</v>
      </c>
      <c r="F95" s="6">
        <f t="shared" si="20"/>
        <v>127.27272727272727</v>
      </c>
      <c r="G95" s="6">
        <f t="shared" si="20"/>
        <v>57.692307692307686</v>
      </c>
    </row>
    <row r="96" spans="1:17" s="2" customFormat="1" ht="14.25" customHeight="1">
      <c r="A96" s="225" t="s">
        <v>25</v>
      </c>
      <c r="B96" s="226"/>
      <c r="C96" s="226"/>
      <c r="D96" s="226"/>
      <c r="E96" s="226"/>
      <c r="F96" s="226"/>
      <c r="G96" s="226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7" s="3" customFormat="1" ht="15.75" customHeight="1">
      <c r="A97" s="186" t="str">
        <f>A91</f>
        <v>30.12.14</v>
      </c>
      <c r="B97" s="8">
        <v>1.75</v>
      </c>
      <c r="C97" s="8">
        <v>2.75</v>
      </c>
      <c r="D97" s="8">
        <v>4.25</v>
      </c>
      <c r="E97" s="8">
        <v>3.5</v>
      </c>
      <c r="F97" s="8">
        <v>3.6</v>
      </c>
      <c r="G97" s="8">
        <v>5.75</v>
      </c>
    </row>
    <row r="98" spans="1:7" s="3" customFormat="1" ht="15" customHeight="1">
      <c r="A98" s="183" t="str">
        <f>A92</f>
        <v>30.08.15</v>
      </c>
      <c r="B98" s="8">
        <v>3.5</v>
      </c>
      <c r="C98" s="8">
        <v>4.5</v>
      </c>
      <c r="D98" s="8">
        <v>8</v>
      </c>
      <c r="E98" s="8">
        <v>8</v>
      </c>
      <c r="F98" s="8">
        <v>6.5</v>
      </c>
      <c r="G98" s="8"/>
    </row>
    <row r="99" spans="1:7" s="3" customFormat="1" ht="15" customHeight="1">
      <c r="A99" s="183" t="str">
        <f>A93</f>
        <v>30.09.15</v>
      </c>
      <c r="B99" s="8">
        <v>2.5</v>
      </c>
      <c r="C99" s="8">
        <v>8.5</v>
      </c>
      <c r="D99" s="8">
        <v>7</v>
      </c>
      <c r="E99" s="8">
        <v>8</v>
      </c>
      <c r="F99" s="8">
        <v>5.75</v>
      </c>
      <c r="G99" s="8">
        <v>4.5</v>
      </c>
    </row>
    <row r="100" spans="1:7" s="3" customFormat="1" ht="15">
      <c r="A100" s="176" t="s">
        <v>66</v>
      </c>
      <c r="B100" s="6">
        <f aca="true" t="shared" si="21" ref="B100:G100">B99/B97*100</f>
        <v>142.85714285714286</v>
      </c>
      <c r="C100" s="6">
        <f t="shared" si="21"/>
        <v>309.09090909090907</v>
      </c>
      <c r="D100" s="6">
        <f t="shared" si="21"/>
        <v>164.70588235294116</v>
      </c>
      <c r="E100" s="6">
        <f t="shared" si="21"/>
        <v>228.57142857142856</v>
      </c>
      <c r="F100" s="6">
        <f t="shared" si="21"/>
        <v>159.7222222222222</v>
      </c>
      <c r="G100" s="6">
        <f t="shared" si="21"/>
        <v>78.26086956521739</v>
      </c>
    </row>
    <row r="101" spans="1:7" s="3" customFormat="1" ht="15">
      <c r="A101" s="235" t="s">
        <v>9</v>
      </c>
      <c r="B101" s="6">
        <f>B99/B98*100</f>
        <v>71.42857142857143</v>
      </c>
      <c r="C101" s="6">
        <f>C99/C98*100</f>
        <v>188.88888888888889</v>
      </c>
      <c r="D101" s="6">
        <f>D99/D98*100</f>
        <v>87.5</v>
      </c>
      <c r="E101" s="6">
        <f>E99/E98*100</f>
        <v>100</v>
      </c>
      <c r="F101" s="6">
        <f>F99/F98*100</f>
        <v>88.46153846153845</v>
      </c>
      <c r="G101" s="6"/>
    </row>
    <row r="102" spans="1:17" s="2" customFormat="1" ht="14.25" customHeight="1">
      <c r="A102" s="225" t="s">
        <v>26</v>
      </c>
      <c r="B102" s="226"/>
      <c r="C102" s="226"/>
      <c r="D102" s="226"/>
      <c r="E102" s="226"/>
      <c r="F102" s="226"/>
      <c r="G102" s="226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7" s="3" customFormat="1" ht="15" customHeight="1">
      <c r="A103" s="186" t="str">
        <f>A97</f>
        <v>30.12.14</v>
      </c>
      <c r="B103" s="378" t="s">
        <v>52</v>
      </c>
      <c r="C103" s="378"/>
      <c r="D103" s="378"/>
      <c r="E103" s="378"/>
      <c r="F103" s="378"/>
      <c r="G103" s="379"/>
    </row>
    <row r="104" spans="1:7" s="3" customFormat="1" ht="15" customHeight="1">
      <c r="A104" s="183" t="str">
        <f>A98</f>
        <v>30.08.15</v>
      </c>
      <c r="B104" s="378"/>
      <c r="C104" s="378"/>
      <c r="D104" s="378"/>
      <c r="E104" s="378"/>
      <c r="F104" s="378"/>
      <c r="G104" s="379"/>
    </row>
    <row r="105" spans="1:7" s="3" customFormat="1" ht="15" customHeight="1">
      <c r="A105" s="183" t="str">
        <f>A99</f>
        <v>30.09.15</v>
      </c>
      <c r="B105" s="378"/>
      <c r="C105" s="378"/>
      <c r="D105" s="378"/>
      <c r="E105" s="378"/>
      <c r="F105" s="378"/>
      <c r="G105" s="379"/>
    </row>
    <row r="106" spans="1:7" s="3" customFormat="1" ht="15">
      <c r="A106" s="176" t="s">
        <v>66</v>
      </c>
      <c r="B106" s="378"/>
      <c r="C106" s="378"/>
      <c r="D106" s="378"/>
      <c r="E106" s="378"/>
      <c r="F106" s="378"/>
      <c r="G106" s="379"/>
    </row>
    <row r="107" spans="1:7" s="3" customFormat="1" ht="12.75">
      <c r="A107" s="235" t="s">
        <v>9</v>
      </c>
      <c r="B107" s="378"/>
      <c r="C107" s="378"/>
      <c r="D107" s="378"/>
      <c r="E107" s="378"/>
      <c r="F107" s="378"/>
      <c r="G107" s="379"/>
    </row>
    <row r="108" spans="1:17" s="2" customFormat="1" ht="14.25" customHeight="1">
      <c r="A108" s="225" t="s">
        <v>28</v>
      </c>
      <c r="B108" s="226"/>
      <c r="C108" s="226"/>
      <c r="D108" s="226"/>
      <c r="E108" s="226"/>
      <c r="F108" s="226"/>
      <c r="G108" s="226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7" s="3" customFormat="1" ht="15" customHeight="1">
      <c r="A109" s="186" t="str">
        <f>A103</f>
        <v>30.12.14</v>
      </c>
      <c r="B109" s="378" t="s">
        <v>52</v>
      </c>
      <c r="C109" s="378"/>
      <c r="D109" s="378"/>
      <c r="E109" s="378"/>
      <c r="F109" s="378"/>
      <c r="G109" s="379"/>
    </row>
    <row r="110" spans="1:7" s="3" customFormat="1" ht="15" customHeight="1">
      <c r="A110" s="183" t="str">
        <f>A104</f>
        <v>30.08.15</v>
      </c>
      <c r="B110" s="378"/>
      <c r="C110" s="378"/>
      <c r="D110" s="378"/>
      <c r="E110" s="378"/>
      <c r="F110" s="378"/>
      <c r="G110" s="379"/>
    </row>
    <row r="111" spans="1:7" s="3" customFormat="1" ht="15" customHeight="1">
      <c r="A111" s="183" t="str">
        <f>A105</f>
        <v>30.09.15</v>
      </c>
      <c r="B111" s="378"/>
      <c r="C111" s="378"/>
      <c r="D111" s="378"/>
      <c r="E111" s="378"/>
      <c r="F111" s="378"/>
      <c r="G111" s="379"/>
    </row>
    <row r="112" spans="1:7" s="3" customFormat="1" ht="15">
      <c r="A112" s="176" t="s">
        <v>66</v>
      </c>
      <c r="B112" s="378"/>
      <c r="C112" s="378"/>
      <c r="D112" s="378"/>
      <c r="E112" s="378"/>
      <c r="F112" s="378"/>
      <c r="G112" s="379"/>
    </row>
    <row r="113" spans="1:7" s="3" customFormat="1" ht="12.75">
      <c r="A113" s="235" t="s">
        <v>9</v>
      </c>
      <c r="B113" s="378"/>
      <c r="C113" s="378"/>
      <c r="D113" s="378"/>
      <c r="E113" s="378"/>
      <c r="F113" s="378"/>
      <c r="G113" s="379"/>
    </row>
    <row r="114" spans="1:17" s="35" customFormat="1" ht="12.75" customHeight="1">
      <c r="A114" s="296" t="s">
        <v>27</v>
      </c>
      <c r="B114" s="297"/>
      <c r="C114" s="297"/>
      <c r="D114" s="297"/>
      <c r="E114" s="297"/>
      <c r="F114" s="297"/>
      <c r="G114" s="297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7" s="34" customFormat="1" ht="15" customHeight="1">
      <c r="A115" s="184" t="str">
        <f>A109</f>
        <v>30.12.14</v>
      </c>
      <c r="B115" s="284"/>
      <c r="C115" s="284"/>
      <c r="D115" s="284"/>
      <c r="E115" s="284"/>
      <c r="F115" s="284"/>
      <c r="G115" s="284"/>
    </row>
    <row r="116" spans="1:7" s="34" customFormat="1" ht="15" customHeight="1">
      <c r="A116" s="300" t="str">
        <f>A110</f>
        <v>30.08.15</v>
      </c>
      <c r="B116" s="284"/>
      <c r="C116" s="284"/>
      <c r="D116" s="284"/>
      <c r="E116" s="284"/>
      <c r="F116" s="284"/>
      <c r="G116" s="284"/>
    </row>
    <row r="117" spans="1:7" s="34" customFormat="1" ht="15" customHeight="1">
      <c r="A117" s="300" t="str">
        <f>A111</f>
        <v>30.09.15</v>
      </c>
      <c r="B117" s="284"/>
      <c r="C117" s="284"/>
      <c r="D117" s="284"/>
      <c r="E117" s="284"/>
      <c r="F117" s="284"/>
      <c r="G117" s="284"/>
    </row>
    <row r="118" spans="1:7" s="34" customFormat="1" ht="14.25">
      <c r="A118" s="145" t="s">
        <v>66</v>
      </c>
      <c r="B118" s="72"/>
      <c r="C118" s="72"/>
      <c r="D118" s="72"/>
      <c r="E118" s="72"/>
      <c r="F118" s="72"/>
      <c r="G118" s="72"/>
    </row>
    <row r="119" spans="1:7" s="34" customFormat="1" ht="14.25">
      <c r="A119" s="304" t="s">
        <v>9</v>
      </c>
      <c r="B119" s="72"/>
      <c r="C119" s="72"/>
      <c r="D119" s="72"/>
      <c r="E119" s="72"/>
      <c r="F119" s="72"/>
      <c r="G119" s="72"/>
    </row>
    <row r="120" spans="1:17" s="2" customFormat="1" ht="14.25" customHeight="1">
      <c r="A120" s="225" t="s">
        <v>29</v>
      </c>
      <c r="B120" s="226"/>
      <c r="C120" s="226"/>
      <c r="D120" s="226"/>
      <c r="E120" s="226"/>
      <c r="F120" s="226"/>
      <c r="G120" s="226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7" s="3" customFormat="1" ht="15">
      <c r="A121" s="186" t="str">
        <f>A115</f>
        <v>30.12.14</v>
      </c>
      <c r="B121" s="8">
        <v>2.75</v>
      </c>
      <c r="C121" s="8">
        <v>1.75</v>
      </c>
      <c r="D121" s="8">
        <v>2.9</v>
      </c>
      <c r="E121" s="8">
        <v>2.75</v>
      </c>
      <c r="F121" s="8">
        <v>2.5</v>
      </c>
      <c r="G121" s="8">
        <v>7</v>
      </c>
    </row>
    <row r="122" spans="1:7" s="3" customFormat="1" ht="15" customHeight="1">
      <c r="A122" s="183" t="str">
        <f>A116</f>
        <v>30.08.15</v>
      </c>
      <c r="B122" s="8">
        <v>3.5</v>
      </c>
      <c r="C122" s="8">
        <v>3.75</v>
      </c>
      <c r="D122" s="8">
        <v>12.5</v>
      </c>
      <c r="E122" s="8">
        <v>6</v>
      </c>
      <c r="F122" s="8">
        <v>5.5</v>
      </c>
      <c r="G122" s="8">
        <v>10</v>
      </c>
    </row>
    <row r="123" spans="1:7" s="3" customFormat="1" ht="15" customHeight="1">
      <c r="A123" s="183" t="str">
        <f>A117</f>
        <v>30.09.15</v>
      </c>
      <c r="B123" s="8">
        <v>2.75</v>
      </c>
      <c r="C123" s="8">
        <v>5.5</v>
      </c>
      <c r="D123" s="8">
        <v>6</v>
      </c>
      <c r="E123" s="8">
        <v>4.75</v>
      </c>
      <c r="F123" s="8">
        <v>5.5</v>
      </c>
      <c r="G123" s="8">
        <v>8</v>
      </c>
    </row>
    <row r="124" spans="1:7" s="3" customFormat="1" ht="15">
      <c r="A124" s="176" t="s">
        <v>66</v>
      </c>
      <c r="B124" s="6">
        <f aca="true" t="shared" si="22" ref="B124:G124">B123/B121*100</f>
        <v>100</v>
      </c>
      <c r="C124" s="6">
        <f t="shared" si="22"/>
        <v>314.2857142857143</v>
      </c>
      <c r="D124" s="6">
        <f t="shared" si="22"/>
        <v>206.89655172413794</v>
      </c>
      <c r="E124" s="6">
        <f t="shared" si="22"/>
        <v>172.72727272727272</v>
      </c>
      <c r="F124" s="6">
        <f t="shared" si="22"/>
        <v>220.00000000000003</v>
      </c>
      <c r="G124" s="6">
        <f t="shared" si="22"/>
        <v>114.28571428571428</v>
      </c>
    </row>
    <row r="125" spans="1:7" s="3" customFormat="1" ht="15">
      <c r="A125" s="235" t="s">
        <v>9</v>
      </c>
      <c r="B125" s="6">
        <f aca="true" t="shared" si="23" ref="B125:G125">B123/B122*100</f>
        <v>78.57142857142857</v>
      </c>
      <c r="C125" s="6">
        <f t="shared" si="23"/>
        <v>146.66666666666666</v>
      </c>
      <c r="D125" s="6">
        <f t="shared" si="23"/>
        <v>48</v>
      </c>
      <c r="E125" s="6">
        <f t="shared" si="23"/>
        <v>79.16666666666666</v>
      </c>
      <c r="F125" s="6">
        <f t="shared" si="23"/>
        <v>100</v>
      </c>
      <c r="G125" s="6">
        <f t="shared" si="23"/>
        <v>80</v>
      </c>
    </row>
    <row r="126" spans="1:17" s="2" customFormat="1" ht="15" customHeight="1">
      <c r="A126" s="225" t="s">
        <v>30</v>
      </c>
      <c r="B126" s="226"/>
      <c r="C126" s="226"/>
      <c r="D126" s="226"/>
      <c r="E126" s="226"/>
      <c r="F126" s="226"/>
      <c r="G126" s="226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7" s="3" customFormat="1" ht="15">
      <c r="A127" s="186" t="str">
        <f>A121</f>
        <v>30.12.14</v>
      </c>
      <c r="B127" s="8">
        <v>3.75</v>
      </c>
      <c r="C127" s="8">
        <v>3.25</v>
      </c>
      <c r="D127" s="8">
        <v>4.5</v>
      </c>
      <c r="E127" s="8">
        <v>4.5</v>
      </c>
      <c r="F127" s="8">
        <v>4.5</v>
      </c>
      <c r="G127" s="8">
        <v>4.5</v>
      </c>
    </row>
    <row r="128" spans="1:7" s="3" customFormat="1" ht="15">
      <c r="A128" s="183" t="str">
        <f>A122</f>
        <v>30.08.15</v>
      </c>
      <c r="B128" s="8">
        <v>4.5</v>
      </c>
      <c r="C128" s="8">
        <v>4.5</v>
      </c>
      <c r="D128" s="8">
        <v>8</v>
      </c>
      <c r="E128" s="8">
        <v>8</v>
      </c>
      <c r="F128" s="8">
        <v>6</v>
      </c>
      <c r="G128" s="8">
        <v>4.5</v>
      </c>
    </row>
    <row r="129" spans="1:7" s="3" customFormat="1" ht="15">
      <c r="A129" s="183" t="str">
        <f>A123</f>
        <v>30.09.15</v>
      </c>
      <c r="B129" s="8">
        <v>3.25</v>
      </c>
      <c r="C129" s="8">
        <v>9</v>
      </c>
      <c r="D129" s="8">
        <v>6.5</v>
      </c>
      <c r="E129" s="8">
        <v>5</v>
      </c>
      <c r="F129" s="8">
        <v>6</v>
      </c>
      <c r="G129" s="8">
        <v>4.5</v>
      </c>
    </row>
    <row r="130" spans="1:7" s="3" customFormat="1" ht="15">
      <c r="A130" s="176" t="s">
        <v>66</v>
      </c>
      <c r="B130" s="6">
        <f aca="true" t="shared" si="24" ref="B130:G130">B129/B127*100</f>
        <v>86.66666666666667</v>
      </c>
      <c r="C130" s="6">
        <f t="shared" si="24"/>
        <v>276.9230769230769</v>
      </c>
      <c r="D130" s="6">
        <f t="shared" si="24"/>
        <v>144.44444444444443</v>
      </c>
      <c r="E130" s="6">
        <f t="shared" si="24"/>
        <v>111.11111111111111</v>
      </c>
      <c r="F130" s="6">
        <f t="shared" si="24"/>
        <v>133.33333333333331</v>
      </c>
      <c r="G130" s="6">
        <f t="shared" si="24"/>
        <v>100</v>
      </c>
    </row>
    <row r="131" spans="1:7" s="3" customFormat="1" ht="15">
      <c r="A131" s="235" t="s">
        <v>9</v>
      </c>
      <c r="B131" s="6">
        <f aca="true" t="shared" si="25" ref="B131:G131">B129/B128*100</f>
        <v>72.22222222222221</v>
      </c>
      <c r="C131" s="6">
        <f t="shared" si="25"/>
        <v>200</v>
      </c>
      <c r="D131" s="6">
        <f t="shared" si="25"/>
        <v>81.25</v>
      </c>
      <c r="E131" s="6">
        <f t="shared" si="25"/>
        <v>62.5</v>
      </c>
      <c r="F131" s="6">
        <f t="shared" si="25"/>
        <v>100</v>
      </c>
      <c r="G131" s="6">
        <f t="shared" si="25"/>
        <v>100</v>
      </c>
    </row>
    <row r="132" spans="1:17" s="2" customFormat="1" ht="13.5" customHeight="1">
      <c r="A132" s="225" t="s">
        <v>31</v>
      </c>
      <c r="B132" s="226"/>
      <c r="C132" s="226"/>
      <c r="D132" s="226"/>
      <c r="E132" s="226"/>
      <c r="F132" s="226"/>
      <c r="G132" s="226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7" s="3" customFormat="1" ht="15">
      <c r="A133" s="186" t="str">
        <f>A127</f>
        <v>30.12.14</v>
      </c>
      <c r="B133" s="8">
        <v>2.25</v>
      </c>
      <c r="C133" s="8">
        <v>3</v>
      </c>
      <c r="D133" s="8">
        <v>3.25</v>
      </c>
      <c r="E133" s="8">
        <v>3.25</v>
      </c>
      <c r="F133" s="8">
        <v>2.75</v>
      </c>
      <c r="G133" s="8">
        <v>8</v>
      </c>
    </row>
    <row r="134" spans="1:7" s="3" customFormat="1" ht="15">
      <c r="A134" s="183" t="str">
        <f>A128</f>
        <v>30.08.15</v>
      </c>
      <c r="B134" s="8">
        <v>2.5</v>
      </c>
      <c r="C134" s="8">
        <v>4.5</v>
      </c>
      <c r="D134" s="8">
        <v>7</v>
      </c>
      <c r="E134" s="8">
        <v>5</v>
      </c>
      <c r="F134" s="8">
        <v>5.5</v>
      </c>
      <c r="G134" s="8">
        <v>6.5</v>
      </c>
    </row>
    <row r="135" spans="1:7" s="3" customFormat="1" ht="15">
      <c r="A135" s="183" t="str">
        <f>A129</f>
        <v>30.09.15</v>
      </c>
      <c r="B135" s="8">
        <v>2.5</v>
      </c>
      <c r="C135" s="8">
        <v>5.5</v>
      </c>
      <c r="D135" s="8">
        <v>8</v>
      </c>
      <c r="E135" s="8">
        <v>8</v>
      </c>
      <c r="F135" s="8">
        <v>5.5</v>
      </c>
      <c r="G135" s="8">
        <v>6.5</v>
      </c>
    </row>
    <row r="136" spans="1:7" s="3" customFormat="1" ht="15">
      <c r="A136" s="176" t="s">
        <v>66</v>
      </c>
      <c r="B136" s="6">
        <f aca="true" t="shared" si="26" ref="B136:G136">B135/B133*100</f>
        <v>111.11111111111111</v>
      </c>
      <c r="C136" s="6">
        <f t="shared" si="26"/>
        <v>183.33333333333331</v>
      </c>
      <c r="D136" s="6">
        <f t="shared" si="26"/>
        <v>246.15384615384616</v>
      </c>
      <c r="E136" s="6">
        <f t="shared" si="26"/>
        <v>246.15384615384616</v>
      </c>
      <c r="F136" s="6">
        <f t="shared" si="26"/>
        <v>200</v>
      </c>
      <c r="G136" s="6">
        <f t="shared" si="26"/>
        <v>81.25</v>
      </c>
    </row>
    <row r="137" spans="1:7" s="3" customFormat="1" ht="15">
      <c r="A137" s="235" t="s">
        <v>9</v>
      </c>
      <c r="B137" s="6">
        <f aca="true" t="shared" si="27" ref="B137:G137">B135/B134*100</f>
        <v>100</v>
      </c>
      <c r="C137" s="6">
        <f t="shared" si="27"/>
        <v>122.22222222222223</v>
      </c>
      <c r="D137" s="6">
        <f t="shared" si="27"/>
        <v>114.28571428571428</v>
      </c>
      <c r="E137" s="6">
        <f t="shared" si="27"/>
        <v>160</v>
      </c>
      <c r="F137" s="6">
        <f t="shared" si="27"/>
        <v>100</v>
      </c>
      <c r="G137" s="6">
        <f t="shared" si="27"/>
        <v>100</v>
      </c>
    </row>
    <row r="138" spans="1:17" s="2" customFormat="1" ht="13.5" customHeight="1">
      <c r="A138" s="225" t="s">
        <v>32</v>
      </c>
      <c r="B138" s="226"/>
      <c r="C138" s="226"/>
      <c r="D138" s="226"/>
      <c r="E138" s="226"/>
      <c r="F138" s="226"/>
      <c r="G138" s="226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7" s="3" customFormat="1" ht="15">
      <c r="A139" s="186" t="str">
        <f>A133</f>
        <v>30.12.14</v>
      </c>
      <c r="B139" s="8"/>
      <c r="C139" s="8">
        <v>4</v>
      </c>
      <c r="D139" s="8">
        <v>4.5</v>
      </c>
      <c r="E139" s="8">
        <v>4.5</v>
      </c>
      <c r="F139" s="8">
        <v>3.25</v>
      </c>
      <c r="G139" s="8">
        <v>6.5</v>
      </c>
    </row>
    <row r="140" spans="1:7" s="3" customFormat="1" ht="15">
      <c r="A140" s="183" t="str">
        <f>A134</f>
        <v>30.08.15</v>
      </c>
      <c r="B140" s="8"/>
      <c r="C140" s="8">
        <v>7</v>
      </c>
      <c r="D140" s="8">
        <v>9</v>
      </c>
      <c r="E140" s="8"/>
      <c r="F140" s="8">
        <v>7</v>
      </c>
      <c r="G140" s="8"/>
    </row>
    <row r="141" spans="1:7" s="3" customFormat="1" ht="15">
      <c r="A141" s="183" t="str">
        <f>A135</f>
        <v>30.09.15</v>
      </c>
      <c r="B141" s="8"/>
      <c r="C141" s="8">
        <v>7.5</v>
      </c>
      <c r="D141" s="8">
        <v>8</v>
      </c>
      <c r="E141" s="8">
        <v>5</v>
      </c>
      <c r="F141" s="8">
        <v>6.5</v>
      </c>
      <c r="G141" s="8"/>
    </row>
    <row r="142" spans="1:7" s="3" customFormat="1" ht="15">
      <c r="A142" s="176" t="s">
        <v>66</v>
      </c>
      <c r="B142" s="6"/>
      <c r="C142" s="6">
        <f>C141/C139*100</f>
        <v>187.5</v>
      </c>
      <c r="D142" s="6">
        <f>D141/D139*100</f>
        <v>177.77777777777777</v>
      </c>
      <c r="E142" s="6">
        <f>E141/E139*100</f>
        <v>111.11111111111111</v>
      </c>
      <c r="F142" s="6">
        <f>F141/F139*100</f>
        <v>200</v>
      </c>
      <c r="G142" s="6"/>
    </row>
    <row r="143" spans="1:7" s="3" customFormat="1" ht="15">
      <c r="A143" s="235" t="s">
        <v>9</v>
      </c>
      <c r="B143" s="6"/>
      <c r="C143" s="6">
        <f>C141/C140*100</f>
        <v>107.14285714285714</v>
      </c>
      <c r="D143" s="6">
        <f>D141/D140*100</f>
        <v>88.88888888888889</v>
      </c>
      <c r="E143" s="6"/>
      <c r="F143" s="6">
        <f>F141/F140*100</f>
        <v>92.85714285714286</v>
      </c>
      <c r="G143" s="6"/>
    </row>
    <row r="144" spans="1:17" s="2" customFormat="1" ht="13.5" customHeight="1">
      <c r="A144" s="225" t="s">
        <v>33</v>
      </c>
      <c r="B144" s="226"/>
      <c r="C144" s="226"/>
      <c r="D144" s="226"/>
      <c r="E144" s="226"/>
      <c r="F144" s="226"/>
      <c r="G144" s="226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7" s="3" customFormat="1" ht="15" customHeight="1">
      <c r="A145" s="186" t="str">
        <f>A139</f>
        <v>30.12.14</v>
      </c>
      <c r="B145" s="8"/>
      <c r="C145" s="8"/>
      <c r="D145" s="8"/>
      <c r="E145" s="8"/>
      <c r="F145" s="8">
        <v>3.5</v>
      </c>
      <c r="G145" s="8">
        <v>7.8</v>
      </c>
    </row>
    <row r="146" spans="1:7" s="3" customFormat="1" ht="15">
      <c r="A146" s="183" t="str">
        <f>A140</f>
        <v>30.08.15</v>
      </c>
      <c r="B146" s="8"/>
      <c r="C146" s="8"/>
      <c r="D146" s="8"/>
      <c r="E146" s="8"/>
      <c r="F146" s="8">
        <v>6</v>
      </c>
      <c r="G146" s="8"/>
    </row>
    <row r="147" spans="1:7" s="3" customFormat="1" ht="15">
      <c r="A147" s="183" t="str">
        <f>A141</f>
        <v>30.09.15</v>
      </c>
      <c r="B147" s="8"/>
      <c r="C147" s="8"/>
      <c r="D147" s="8"/>
      <c r="E147" s="8"/>
      <c r="F147" s="8">
        <v>6</v>
      </c>
      <c r="G147" s="8"/>
    </row>
    <row r="148" spans="1:7" s="3" customFormat="1" ht="15">
      <c r="A148" s="176" t="s">
        <v>66</v>
      </c>
      <c r="B148" s="23"/>
      <c r="C148" s="6"/>
      <c r="D148" s="6"/>
      <c r="E148" s="6"/>
      <c r="F148" s="6">
        <f>F147/F145*100</f>
        <v>171.42857142857142</v>
      </c>
      <c r="G148" s="6"/>
    </row>
    <row r="149" spans="1:7" s="3" customFormat="1" ht="15">
      <c r="A149" s="235" t="s">
        <v>9</v>
      </c>
      <c r="B149" s="6"/>
      <c r="C149" s="6"/>
      <c r="D149" s="6"/>
      <c r="E149" s="6"/>
      <c r="F149" s="6">
        <f>F147/F146*100</f>
        <v>100</v>
      </c>
      <c r="G149" s="6"/>
    </row>
    <row r="150" spans="1:17" s="2" customFormat="1" ht="14.25" customHeight="1">
      <c r="A150" s="225" t="s">
        <v>34</v>
      </c>
      <c r="B150" s="226"/>
      <c r="C150" s="226"/>
      <c r="D150" s="226"/>
      <c r="E150" s="226"/>
      <c r="F150" s="226"/>
      <c r="G150" s="226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7" s="3" customFormat="1" ht="15">
      <c r="A151" s="186" t="str">
        <f>A145</f>
        <v>30.12.14</v>
      </c>
      <c r="B151" s="22"/>
      <c r="C151" s="8">
        <v>2.3</v>
      </c>
      <c r="D151" s="8">
        <v>3</v>
      </c>
      <c r="E151" s="8"/>
      <c r="F151" s="8">
        <v>2.9</v>
      </c>
      <c r="G151" s="8">
        <v>7.5</v>
      </c>
    </row>
    <row r="152" spans="1:7" s="3" customFormat="1" ht="15" customHeight="1">
      <c r="A152" s="183" t="str">
        <f>A146</f>
        <v>30.08.15</v>
      </c>
      <c r="B152" s="8">
        <v>2.3</v>
      </c>
      <c r="C152" s="8">
        <v>6</v>
      </c>
      <c r="D152" s="8">
        <v>6</v>
      </c>
      <c r="E152" s="8"/>
      <c r="F152" s="8">
        <v>6.5</v>
      </c>
      <c r="G152" s="8"/>
    </row>
    <row r="153" spans="1:7" s="3" customFormat="1" ht="15" customHeight="1">
      <c r="A153" s="183" t="str">
        <f>A147</f>
        <v>30.09.15</v>
      </c>
      <c r="B153" s="8">
        <v>2</v>
      </c>
      <c r="C153" s="8">
        <v>8.25</v>
      </c>
      <c r="D153" s="8">
        <v>8.5</v>
      </c>
      <c r="E153" s="8"/>
      <c r="F153" s="8">
        <v>6</v>
      </c>
      <c r="G153" s="8">
        <v>5</v>
      </c>
    </row>
    <row r="154" spans="1:7" s="3" customFormat="1" ht="15">
      <c r="A154" s="176" t="s">
        <v>66</v>
      </c>
      <c r="B154" s="6"/>
      <c r="C154" s="6">
        <f>C153/C151*100</f>
        <v>358.69565217391306</v>
      </c>
      <c r="D154" s="6">
        <f>D153/D151*100</f>
        <v>283.33333333333337</v>
      </c>
      <c r="E154" s="272"/>
      <c r="F154" s="6">
        <f>F153/F151*100</f>
        <v>206.89655172413794</v>
      </c>
      <c r="G154" s="6">
        <f>G153/G151*100</f>
        <v>66.66666666666666</v>
      </c>
    </row>
    <row r="155" spans="1:7" s="3" customFormat="1" ht="15">
      <c r="A155" s="244" t="s">
        <v>9</v>
      </c>
      <c r="B155" s="6">
        <f>B153/B152*100</f>
        <v>86.95652173913044</v>
      </c>
      <c r="C155" s="6">
        <f>C153/C152*100</f>
        <v>137.5</v>
      </c>
      <c r="D155" s="6">
        <f>D153/D152*100</f>
        <v>141.66666666666669</v>
      </c>
      <c r="E155" s="6"/>
      <c r="F155" s="6">
        <f>F153/F152*100</f>
        <v>92.3076923076923</v>
      </c>
      <c r="G155" s="6"/>
    </row>
    <row r="156" spans="1:17" s="2" customFormat="1" ht="15" customHeight="1">
      <c r="A156" s="225" t="s">
        <v>35</v>
      </c>
      <c r="B156" s="226"/>
      <c r="C156" s="226"/>
      <c r="D156" s="226"/>
      <c r="E156" s="226"/>
      <c r="F156" s="226"/>
      <c r="G156" s="226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7" s="3" customFormat="1" ht="15">
      <c r="A157" s="186" t="str">
        <f>A151</f>
        <v>30.12.14</v>
      </c>
      <c r="B157" s="378" t="s">
        <v>52</v>
      </c>
      <c r="C157" s="378"/>
      <c r="D157" s="378"/>
      <c r="E157" s="378"/>
      <c r="F157" s="378"/>
      <c r="G157" s="379"/>
    </row>
    <row r="158" spans="1:7" s="3" customFormat="1" ht="15">
      <c r="A158" s="183" t="str">
        <f>A152</f>
        <v>30.08.15</v>
      </c>
      <c r="B158" s="378"/>
      <c r="C158" s="378"/>
      <c r="D158" s="378"/>
      <c r="E158" s="378"/>
      <c r="F158" s="378"/>
      <c r="G158" s="379"/>
    </row>
    <row r="159" spans="1:7" s="3" customFormat="1" ht="15">
      <c r="A159" s="183" t="str">
        <f>A153</f>
        <v>30.09.15</v>
      </c>
      <c r="B159" s="378"/>
      <c r="C159" s="378"/>
      <c r="D159" s="378"/>
      <c r="E159" s="378"/>
      <c r="F159" s="378"/>
      <c r="G159" s="379"/>
    </row>
    <row r="160" spans="1:7" s="3" customFormat="1" ht="15">
      <c r="A160" s="176" t="s">
        <v>66</v>
      </c>
      <c r="B160" s="378"/>
      <c r="C160" s="378"/>
      <c r="D160" s="378"/>
      <c r="E160" s="378"/>
      <c r="F160" s="378"/>
      <c r="G160" s="379"/>
    </row>
    <row r="161" spans="1:7" s="3" customFormat="1" ht="12.75">
      <c r="A161" s="235" t="s">
        <v>9</v>
      </c>
      <c r="B161" s="378"/>
      <c r="C161" s="378"/>
      <c r="D161" s="378"/>
      <c r="E161" s="378"/>
      <c r="F161" s="378"/>
      <c r="G161" s="379"/>
    </row>
    <row r="162" spans="1:17" s="2" customFormat="1" ht="15" customHeight="1">
      <c r="A162" s="225" t="s">
        <v>36</v>
      </c>
      <c r="B162" s="226"/>
      <c r="C162" s="226"/>
      <c r="D162" s="226"/>
      <c r="E162" s="226"/>
      <c r="F162" s="226"/>
      <c r="G162" s="226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7" s="3" customFormat="1" ht="15">
      <c r="A163" s="186" t="str">
        <f>A157</f>
        <v>30.12.14</v>
      </c>
      <c r="B163" s="8">
        <v>2.5</v>
      </c>
      <c r="C163" s="8">
        <v>2.5</v>
      </c>
      <c r="D163" s="8">
        <v>4.5</v>
      </c>
      <c r="E163" s="8">
        <v>4.5</v>
      </c>
      <c r="F163" s="8">
        <v>3.5</v>
      </c>
      <c r="G163" s="8">
        <v>6</v>
      </c>
    </row>
    <row r="164" spans="1:7" s="3" customFormat="1" ht="15">
      <c r="A164" s="183" t="str">
        <f>A158</f>
        <v>30.08.15</v>
      </c>
      <c r="B164" s="8">
        <v>3.75</v>
      </c>
      <c r="C164" s="8">
        <v>4.5</v>
      </c>
      <c r="D164" s="8">
        <v>6.5</v>
      </c>
      <c r="E164" s="8">
        <v>6.5</v>
      </c>
      <c r="F164" s="8">
        <v>5.5</v>
      </c>
      <c r="G164" s="8">
        <v>3</v>
      </c>
    </row>
    <row r="165" spans="1:7" s="3" customFormat="1" ht="15">
      <c r="A165" s="183" t="str">
        <f>A159</f>
        <v>30.09.15</v>
      </c>
      <c r="B165" s="8">
        <v>3</v>
      </c>
      <c r="C165" s="8">
        <v>7</v>
      </c>
      <c r="D165" s="8">
        <v>7</v>
      </c>
      <c r="E165" s="8">
        <v>7</v>
      </c>
      <c r="F165" s="8">
        <v>5.5</v>
      </c>
      <c r="G165" s="8">
        <v>4</v>
      </c>
    </row>
    <row r="166" spans="1:7" s="3" customFormat="1" ht="15">
      <c r="A166" s="176" t="s">
        <v>66</v>
      </c>
      <c r="B166" s="6">
        <f aca="true" t="shared" si="28" ref="B166:G166">B165/B163*100</f>
        <v>120</v>
      </c>
      <c r="C166" s="6">
        <f t="shared" si="28"/>
        <v>280</v>
      </c>
      <c r="D166" s="6">
        <f t="shared" si="28"/>
        <v>155.55555555555557</v>
      </c>
      <c r="E166" s="6">
        <f t="shared" si="28"/>
        <v>155.55555555555557</v>
      </c>
      <c r="F166" s="6">
        <f t="shared" si="28"/>
        <v>157.14285714285714</v>
      </c>
      <c r="G166" s="6">
        <f t="shared" si="28"/>
        <v>66.66666666666666</v>
      </c>
    </row>
    <row r="167" spans="1:7" s="3" customFormat="1" ht="15">
      <c r="A167" s="235" t="s">
        <v>9</v>
      </c>
      <c r="B167" s="6">
        <f aca="true" t="shared" si="29" ref="B167:G167">B165/B164*100</f>
        <v>80</v>
      </c>
      <c r="C167" s="6">
        <f t="shared" si="29"/>
        <v>155.55555555555557</v>
      </c>
      <c r="D167" s="6">
        <f t="shared" si="29"/>
        <v>107.6923076923077</v>
      </c>
      <c r="E167" s="6">
        <f t="shared" si="29"/>
        <v>107.6923076923077</v>
      </c>
      <c r="F167" s="6">
        <f t="shared" si="29"/>
        <v>100</v>
      </c>
      <c r="G167" s="6">
        <f t="shared" si="29"/>
        <v>133.33333333333331</v>
      </c>
    </row>
    <row r="168" spans="1:17" s="2" customFormat="1" ht="16.5">
      <c r="A168" s="373" t="s">
        <v>11</v>
      </c>
      <c r="B168" s="373"/>
      <c r="C168" s="373"/>
      <c r="D168" s="373"/>
      <c r="E168" s="373"/>
      <c r="F168" s="373"/>
      <c r="G168" s="37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7" s="3" customFormat="1" ht="15" customHeight="1">
      <c r="A169" s="186" t="str">
        <f>A163</f>
        <v>30.12.14</v>
      </c>
      <c r="B169" s="10">
        <f aca="true" t="shared" si="30" ref="B169:G169">ROUND(AVERAGE(B9,B15,B21,B27,B34,B40,B46,B52,B58,B64,B70,B76,B82,B91,B97,B103,B109,B115,B121,B127,B133,B139,B145,B151,B157,B163),2)</f>
        <v>2.67</v>
      </c>
      <c r="C169" s="10">
        <f t="shared" si="30"/>
        <v>3.09</v>
      </c>
      <c r="D169" s="10">
        <f t="shared" si="30"/>
        <v>4.01</v>
      </c>
      <c r="E169" s="10">
        <f t="shared" si="30"/>
        <v>3.95</v>
      </c>
      <c r="F169" s="10">
        <f t="shared" si="30"/>
        <v>3.47</v>
      </c>
      <c r="G169" s="10">
        <f t="shared" si="30"/>
        <v>7.04</v>
      </c>
    </row>
    <row r="170" spans="1:7" s="31" customFormat="1" ht="15" customHeight="1">
      <c r="A170" s="190" t="str">
        <f>A164</f>
        <v>30.08.15</v>
      </c>
      <c r="B170" s="10">
        <f aca="true" t="shared" si="31" ref="B170:G171">ROUND(AVERAGE(B10,B16,B22,B28,B35,B41,B47,B53,B59,B65,B71,B77,B83,B92,B98,B104,B110,B116,B122,B128,B134,B140,B146,B152,B158,B164),2)</f>
        <v>3.3</v>
      </c>
      <c r="C170" s="10">
        <f t="shared" si="31"/>
        <v>5.87</v>
      </c>
      <c r="D170" s="10">
        <f t="shared" si="31"/>
        <v>7.85</v>
      </c>
      <c r="E170" s="10">
        <f t="shared" si="31"/>
        <v>6.39</v>
      </c>
      <c r="F170" s="10">
        <f t="shared" si="31"/>
        <v>6.44</v>
      </c>
      <c r="G170" s="10">
        <f t="shared" si="31"/>
        <v>7.8</v>
      </c>
    </row>
    <row r="171" spans="1:7" s="30" customFormat="1" ht="15" customHeight="1">
      <c r="A171" s="183" t="str">
        <f>A123</f>
        <v>30.09.15</v>
      </c>
      <c r="B171" s="10">
        <f t="shared" si="31"/>
        <v>3.32</v>
      </c>
      <c r="C171" s="10">
        <f t="shared" si="31"/>
        <v>7.3</v>
      </c>
      <c r="D171" s="10">
        <f t="shared" si="31"/>
        <v>7.37</v>
      </c>
      <c r="E171" s="10">
        <f t="shared" si="31"/>
        <v>6.3</v>
      </c>
      <c r="F171" s="10">
        <f t="shared" si="31"/>
        <v>6.32</v>
      </c>
      <c r="G171" s="10">
        <f t="shared" si="31"/>
        <v>6.67</v>
      </c>
    </row>
    <row r="172" spans="1:7" s="3" customFormat="1" ht="15">
      <c r="A172" s="176" t="s">
        <v>66</v>
      </c>
      <c r="B172" s="6">
        <f aca="true" t="shared" si="32" ref="B172:G172">B171/B169*100</f>
        <v>124.34456928838951</v>
      </c>
      <c r="C172" s="6">
        <f t="shared" si="32"/>
        <v>236.24595469255664</v>
      </c>
      <c r="D172" s="6">
        <f t="shared" si="32"/>
        <v>183.79052369077309</v>
      </c>
      <c r="E172" s="6">
        <f t="shared" si="32"/>
        <v>159.49367088607593</v>
      </c>
      <c r="F172" s="6">
        <f t="shared" si="32"/>
        <v>182.13256484149855</v>
      </c>
      <c r="G172" s="6">
        <f t="shared" si="32"/>
        <v>94.74431818181817</v>
      </c>
    </row>
    <row r="173" spans="1:7" s="3" customFormat="1" ht="15">
      <c r="A173" s="235" t="s">
        <v>9</v>
      </c>
      <c r="B173" s="6">
        <f aca="true" t="shared" si="33" ref="B173:G173">B171/B170*100</f>
        <v>100.60606060606061</v>
      </c>
      <c r="C173" s="6">
        <f t="shared" si="33"/>
        <v>124.36115843270868</v>
      </c>
      <c r="D173" s="6">
        <f t="shared" si="33"/>
        <v>93.88535031847134</v>
      </c>
      <c r="E173" s="6">
        <f t="shared" si="33"/>
        <v>98.59154929577466</v>
      </c>
      <c r="F173" s="6">
        <f t="shared" si="33"/>
        <v>98.13664596273291</v>
      </c>
      <c r="G173" s="6">
        <f t="shared" si="33"/>
        <v>85.51282051282051</v>
      </c>
    </row>
    <row r="174" spans="1:6" ht="15">
      <c r="A174" s="114" t="s">
        <v>159</v>
      </c>
      <c r="B174" s="65"/>
      <c r="C174" s="65"/>
      <c r="D174" s="65"/>
      <c r="E174" s="65"/>
      <c r="F174" s="65"/>
    </row>
    <row r="177" ht="15.75" customHeight="1"/>
    <row r="178" ht="17.25" customHeight="1"/>
  </sheetData>
  <sheetProtection/>
  <mergeCells count="13">
    <mergeCell ref="B103:G107"/>
    <mergeCell ref="B157:G161"/>
    <mergeCell ref="A168:G168"/>
    <mergeCell ref="A87:A88"/>
    <mergeCell ref="B87:G87"/>
    <mergeCell ref="A89:G89"/>
    <mergeCell ref="B109:G113"/>
    <mergeCell ref="A7:G7"/>
    <mergeCell ref="A32:G32"/>
    <mergeCell ref="A2:G2"/>
    <mergeCell ref="A3:G3"/>
    <mergeCell ref="A5:A6"/>
    <mergeCell ref="B5:G5"/>
  </mergeCells>
  <printOptions horizontalCentered="1"/>
  <pageMargins left="0.7874015748031497" right="0.1968503937007874" top="0.22" bottom="0.22" header="0.2" footer="0.2"/>
  <pageSetup horizontalDpi="600" verticalDpi="600" orientation="portrait" paperSize="9" scale="63" r:id="rId1"/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V173"/>
  <sheetViews>
    <sheetView view="pageBreakPreview" zoomScale="90" zoomScaleNormal="92" zoomScaleSheetLayoutView="90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2.625" style="223" customWidth="1"/>
    <col min="2" max="2" width="8.25390625" style="223" customWidth="1"/>
    <col min="3" max="3" width="8.125" style="223" customWidth="1"/>
    <col min="4" max="4" width="8.375" style="223" customWidth="1"/>
    <col min="5" max="5" width="9.125" style="223" bestFit="1" customWidth="1"/>
    <col min="6" max="6" width="9.125" style="223" customWidth="1"/>
    <col min="7" max="7" width="8.375" style="223" customWidth="1"/>
    <col min="8" max="9" width="8.375" style="223" bestFit="1" customWidth="1"/>
    <col min="10" max="10" width="8.00390625" style="223" bestFit="1" customWidth="1"/>
    <col min="11" max="11" width="8.625" style="223" customWidth="1"/>
    <col min="12" max="12" width="9.00390625" style="223" customWidth="1"/>
    <col min="13" max="13" width="8.375" style="223" bestFit="1" customWidth="1"/>
    <col min="14" max="14" width="9.125" style="223" bestFit="1" customWidth="1"/>
    <col min="15" max="15" width="9.25390625" style="223" bestFit="1" customWidth="1"/>
    <col min="16" max="17" width="8.375" style="223" bestFit="1" customWidth="1"/>
    <col min="18" max="18" width="9.625" style="223" customWidth="1"/>
    <col min="19" max="19" width="10.125" style="9" customWidth="1"/>
    <col min="20" max="20" width="10.00390625" style="9" bestFit="1" customWidth="1"/>
    <col min="21" max="21" width="8.375" style="223" bestFit="1" customWidth="1"/>
    <col min="22" max="16384" width="9.125" style="223" customWidth="1"/>
  </cols>
  <sheetData>
    <row r="1" spans="1:22" ht="17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1"/>
      <c r="V1" s="116">
        <v>7</v>
      </c>
    </row>
    <row r="2" spans="1:22" ht="18">
      <c r="A2" s="351" t="s">
        <v>71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22" s="224" customFormat="1" ht="16.5">
      <c r="A3" s="394" t="s">
        <v>158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</row>
    <row r="4" spans="1:22" s="26" customFormat="1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224"/>
      <c r="S4" s="246"/>
      <c r="T4" s="246"/>
      <c r="U4" s="224"/>
      <c r="V4" s="239" t="s">
        <v>132</v>
      </c>
    </row>
    <row r="5" spans="1:22" s="229" customFormat="1" ht="15.75">
      <c r="A5" s="358" t="s">
        <v>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</row>
    <row r="6" spans="1:22" s="247" customFormat="1" ht="15.75" customHeight="1">
      <c r="A6" s="358"/>
      <c r="B6" s="396" t="s">
        <v>126</v>
      </c>
      <c r="C6" s="398"/>
      <c r="D6" s="240" t="s">
        <v>43</v>
      </c>
      <c r="E6" s="396" t="s">
        <v>44</v>
      </c>
      <c r="F6" s="398"/>
      <c r="G6" s="396" t="s">
        <v>127</v>
      </c>
      <c r="H6" s="398"/>
      <c r="I6" s="240" t="s">
        <v>45</v>
      </c>
      <c r="J6" s="240" t="s">
        <v>47</v>
      </c>
      <c r="K6" s="395" t="s">
        <v>41</v>
      </c>
      <c r="L6" s="395"/>
      <c r="M6" s="240" t="s">
        <v>128</v>
      </c>
      <c r="N6" s="240" t="s">
        <v>48</v>
      </c>
      <c r="O6" s="240" t="s">
        <v>49</v>
      </c>
      <c r="P6" s="240" t="s">
        <v>59</v>
      </c>
      <c r="Q6" s="240" t="s">
        <v>129</v>
      </c>
      <c r="R6" s="240" t="s">
        <v>130</v>
      </c>
      <c r="S6" s="240" t="s">
        <v>131</v>
      </c>
      <c r="T6" s="274" t="s">
        <v>4</v>
      </c>
      <c r="U6" s="240" t="s">
        <v>6</v>
      </c>
      <c r="V6" s="240" t="s">
        <v>7</v>
      </c>
    </row>
    <row r="7" spans="1:22" s="248" customFormat="1" ht="15" customHeight="1">
      <c r="A7" s="374" t="s">
        <v>8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</row>
    <row r="8" spans="1:22" s="247" customFormat="1" ht="15.75">
      <c r="A8" s="225" t="s">
        <v>12</v>
      </c>
      <c r="B8" s="225"/>
      <c r="C8" s="225"/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395" t="s">
        <v>134</v>
      </c>
      <c r="O8" s="395"/>
      <c r="P8" s="395"/>
      <c r="Q8" s="395"/>
      <c r="R8" s="395" t="s">
        <v>135</v>
      </c>
      <c r="S8" s="395"/>
      <c r="T8" s="249"/>
      <c r="U8" s="249"/>
      <c r="V8" s="249"/>
    </row>
    <row r="9" spans="1:22" s="9" customFormat="1" ht="15">
      <c r="A9" s="176" t="s">
        <v>148</v>
      </c>
      <c r="B9" s="78"/>
      <c r="C9" s="78"/>
      <c r="D9" s="78"/>
      <c r="E9" s="22"/>
      <c r="F9" s="22"/>
      <c r="G9" s="22"/>
      <c r="H9" s="22"/>
      <c r="I9" s="22"/>
      <c r="J9" s="22"/>
      <c r="K9" s="8"/>
      <c r="L9" s="8"/>
      <c r="M9" s="8"/>
      <c r="N9" s="8"/>
      <c r="O9" s="8">
        <v>24.36</v>
      </c>
      <c r="P9" s="8">
        <v>43</v>
      </c>
      <c r="Q9" s="8"/>
      <c r="R9" s="8">
        <v>33.3</v>
      </c>
      <c r="S9" s="8">
        <v>59.4</v>
      </c>
      <c r="T9" s="8"/>
      <c r="U9" s="150"/>
      <c r="V9" s="150"/>
    </row>
    <row r="10" spans="1:22" s="230" customFormat="1" ht="15">
      <c r="A10" s="175" t="s">
        <v>155</v>
      </c>
      <c r="B10" s="78"/>
      <c r="C10" s="78"/>
      <c r="D10" s="78"/>
      <c r="E10" s="22"/>
      <c r="F10" s="22"/>
      <c r="G10" s="22"/>
      <c r="H10" s="22"/>
      <c r="I10" s="22"/>
      <c r="J10" s="22"/>
      <c r="K10" s="8"/>
      <c r="L10" s="8"/>
      <c r="M10" s="8"/>
      <c r="N10" s="8"/>
      <c r="O10" s="8">
        <v>28.73</v>
      </c>
      <c r="P10" s="8">
        <v>51.88</v>
      </c>
      <c r="Q10" s="8"/>
      <c r="R10" s="8">
        <v>38.9</v>
      </c>
      <c r="S10" s="8">
        <v>68.2</v>
      </c>
      <c r="T10" s="8"/>
      <c r="U10" s="150"/>
      <c r="V10" s="150"/>
    </row>
    <row r="11" spans="1:22" s="230" customFormat="1" ht="15">
      <c r="A11" s="175" t="s">
        <v>157</v>
      </c>
      <c r="B11" s="78"/>
      <c r="C11" s="78"/>
      <c r="D11" s="78"/>
      <c r="E11" s="22"/>
      <c r="F11" s="22"/>
      <c r="G11" s="22"/>
      <c r="H11" s="22"/>
      <c r="I11" s="22"/>
      <c r="J11" s="22"/>
      <c r="K11" s="8"/>
      <c r="L11" s="8"/>
      <c r="M11" s="8"/>
      <c r="N11" s="8"/>
      <c r="O11" s="8">
        <v>28.73</v>
      </c>
      <c r="P11" s="8">
        <v>62.5</v>
      </c>
      <c r="Q11" s="8"/>
      <c r="R11" s="8">
        <v>38.9</v>
      </c>
      <c r="S11" s="8">
        <v>68.2</v>
      </c>
      <c r="T11" s="8"/>
      <c r="U11" s="150"/>
      <c r="V11" s="150"/>
    </row>
    <row r="12" spans="1:22" s="9" customFormat="1" ht="15">
      <c r="A12" s="176" t="s">
        <v>66</v>
      </c>
      <c r="B12" s="22"/>
      <c r="C12" s="22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72">
        <f>O11/O9*100</f>
        <v>117.9392446633826</v>
      </c>
      <c r="P12" s="72">
        <f>P11/P9*100</f>
        <v>145.3488372093023</v>
      </c>
      <c r="Q12" s="72"/>
      <c r="R12" s="72">
        <f>R11/R9*100</f>
        <v>116.81681681681681</v>
      </c>
      <c r="S12" s="72">
        <f>S11/S9*100</f>
        <v>114.81481481481481</v>
      </c>
      <c r="T12" s="23"/>
      <c r="U12" s="150"/>
      <c r="V12" s="150"/>
    </row>
    <row r="13" spans="1:22" ht="15">
      <c r="A13" s="231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2">
        <f>O11/O10*100</f>
        <v>100</v>
      </c>
      <c r="P13" s="72">
        <f>P11/P10*100</f>
        <v>120.47031611410948</v>
      </c>
      <c r="Q13" s="72"/>
      <c r="R13" s="72">
        <f>R11/R10*100</f>
        <v>100</v>
      </c>
      <c r="S13" s="72">
        <f>S11/S10*100</f>
        <v>100</v>
      </c>
      <c r="T13" s="6"/>
      <c r="U13" s="250"/>
      <c r="V13" s="250"/>
    </row>
    <row r="14" spans="1:22" s="229" customFormat="1" ht="36" customHeight="1">
      <c r="A14" s="225" t="s">
        <v>13</v>
      </c>
      <c r="B14" s="225"/>
      <c r="C14" s="225"/>
      <c r="D14" s="225"/>
      <c r="E14" s="232"/>
      <c r="F14" s="232"/>
      <c r="G14" s="232"/>
      <c r="H14" s="232"/>
      <c r="I14" s="232"/>
      <c r="J14" s="232"/>
      <c r="K14" s="251" t="s">
        <v>136</v>
      </c>
      <c r="L14" s="251" t="s">
        <v>142</v>
      </c>
      <c r="M14" s="232"/>
      <c r="N14" s="232"/>
      <c r="O14" s="232"/>
      <c r="P14" s="232"/>
      <c r="Q14" s="232"/>
      <c r="R14" s="232"/>
      <c r="S14" s="149"/>
      <c r="T14" s="149"/>
      <c r="U14" s="149"/>
      <c r="V14" s="149"/>
    </row>
    <row r="15" spans="1:22" ht="15" customHeight="1">
      <c r="A15" s="186" t="str">
        <f>A9</f>
        <v>30.12.14</v>
      </c>
      <c r="B15" s="8"/>
      <c r="C15" s="8"/>
      <c r="D15" s="8"/>
      <c r="E15" s="8"/>
      <c r="F15" s="8"/>
      <c r="G15" s="8"/>
      <c r="H15" s="8"/>
      <c r="I15" s="8"/>
      <c r="J15" s="8"/>
      <c r="K15" s="8">
        <v>14</v>
      </c>
      <c r="L15" s="8">
        <v>16.67</v>
      </c>
      <c r="M15" s="8"/>
      <c r="N15" s="8"/>
      <c r="O15" s="8"/>
      <c r="P15" s="8"/>
      <c r="Q15" s="8"/>
      <c r="R15" s="8"/>
      <c r="S15" s="8"/>
      <c r="T15" s="8"/>
      <c r="U15" s="250"/>
      <c r="V15" s="250"/>
    </row>
    <row r="16" spans="1:22" ht="15" customHeight="1">
      <c r="A16" s="183" t="str">
        <f>A10</f>
        <v>30.08.15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50"/>
      <c r="V16" s="250"/>
    </row>
    <row r="17" spans="1:22" s="9" customFormat="1" ht="15" customHeight="1">
      <c r="A17" s="183" t="str">
        <f>A11</f>
        <v>30.09.15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>
        <v>23</v>
      </c>
      <c r="M17" s="8"/>
      <c r="N17" s="8"/>
      <c r="O17" s="8"/>
      <c r="P17" s="8"/>
      <c r="Q17" s="8"/>
      <c r="R17" s="8"/>
      <c r="S17" s="8"/>
      <c r="T17" s="8"/>
      <c r="U17" s="150"/>
      <c r="V17" s="150"/>
    </row>
    <row r="18" spans="1:22" s="9" customFormat="1" ht="15" customHeight="1">
      <c r="A18" s="176" t="s">
        <v>66</v>
      </c>
      <c r="B18" s="23"/>
      <c r="C18" s="23"/>
      <c r="D18" s="23"/>
      <c r="E18" s="23"/>
      <c r="F18" s="23"/>
      <c r="G18" s="23"/>
      <c r="H18" s="23"/>
      <c r="I18" s="23"/>
      <c r="J18" s="23"/>
      <c r="K18" s="72"/>
      <c r="L18" s="72">
        <f>L17/L15*100</f>
        <v>137.9724055188962</v>
      </c>
      <c r="M18" s="23"/>
      <c r="N18" s="23"/>
      <c r="O18" s="23"/>
      <c r="P18" s="23"/>
      <c r="Q18" s="23"/>
      <c r="R18" s="23"/>
      <c r="S18" s="23"/>
      <c r="T18" s="23"/>
      <c r="U18" s="150"/>
      <c r="V18" s="150"/>
    </row>
    <row r="19" spans="1:22" s="9" customFormat="1" ht="15">
      <c r="A19" s="231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72"/>
      <c r="L19" s="72"/>
      <c r="M19" s="6"/>
      <c r="N19" s="6"/>
      <c r="O19" s="6"/>
      <c r="P19" s="6"/>
      <c r="Q19" s="6"/>
      <c r="R19" s="6"/>
      <c r="S19" s="6"/>
      <c r="T19" s="6"/>
      <c r="U19" s="150"/>
      <c r="V19" s="150"/>
    </row>
    <row r="20" spans="1:22" s="229" customFormat="1" ht="15.75">
      <c r="A20" s="225" t="s">
        <v>14</v>
      </c>
      <c r="B20" s="225"/>
      <c r="C20" s="225"/>
      <c r="D20" s="225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149"/>
      <c r="T20" s="149"/>
      <c r="U20" s="149"/>
      <c r="V20" s="149"/>
    </row>
    <row r="21" spans="1:22" s="9" customFormat="1" ht="15" customHeight="1">
      <c r="A21" s="186" t="str">
        <f>A15</f>
        <v>30.12.14</v>
      </c>
      <c r="B21" s="10"/>
      <c r="C21" s="10"/>
      <c r="D21" s="10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50"/>
      <c r="T21" s="150"/>
      <c r="U21" s="150"/>
      <c r="V21" s="150"/>
    </row>
    <row r="22" spans="1:22" s="9" customFormat="1" ht="14.25" customHeight="1">
      <c r="A22" s="183" t="str">
        <f>A16</f>
        <v>30.08.15</v>
      </c>
      <c r="B22" s="10"/>
      <c r="C22" s="10"/>
      <c r="D22" s="10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50"/>
      <c r="T22" s="150"/>
      <c r="U22" s="150"/>
      <c r="V22" s="150"/>
    </row>
    <row r="23" spans="1:22" s="9" customFormat="1" ht="14.25" customHeight="1">
      <c r="A23" s="183" t="str">
        <f>A17</f>
        <v>30.09.15</v>
      </c>
      <c r="B23" s="10"/>
      <c r="C23" s="10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50"/>
      <c r="T23" s="150"/>
      <c r="U23" s="150"/>
      <c r="V23" s="150"/>
    </row>
    <row r="24" spans="1:22" s="9" customFormat="1" ht="14.25" customHeight="1">
      <c r="A24" s="184" t="s">
        <v>66</v>
      </c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150"/>
      <c r="V24" s="150"/>
    </row>
    <row r="25" spans="1:22" s="9" customFormat="1" ht="15.75" customHeight="1">
      <c r="A25" s="231" t="s">
        <v>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50"/>
      <c r="V25" s="150"/>
    </row>
    <row r="26" spans="1:22" s="229" customFormat="1" ht="15.75">
      <c r="A26" s="225" t="s">
        <v>152</v>
      </c>
      <c r="B26" s="399" t="s">
        <v>139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1"/>
    </row>
    <row r="27" spans="1:22" s="9" customFormat="1" ht="15" customHeight="1">
      <c r="A27" s="186" t="str">
        <f>A21</f>
        <v>30.12.14</v>
      </c>
      <c r="B27" s="10"/>
      <c r="C27" s="10"/>
      <c r="D27" s="10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50"/>
      <c r="T27" s="150"/>
      <c r="U27" s="150"/>
      <c r="V27" s="150"/>
    </row>
    <row r="28" spans="1:22" s="9" customFormat="1" ht="14.25" customHeight="1">
      <c r="A28" s="183" t="str">
        <f>A22</f>
        <v>30.08.15</v>
      </c>
      <c r="B28" s="10"/>
      <c r="C28" s="10"/>
      <c r="D28" s="1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86.74</v>
      </c>
      <c r="R28" s="8"/>
      <c r="S28" s="150"/>
      <c r="T28" s="150"/>
      <c r="U28" s="150"/>
      <c r="V28" s="150"/>
    </row>
    <row r="29" spans="1:22" s="9" customFormat="1" ht="14.25" customHeight="1">
      <c r="A29" s="183" t="str">
        <f>A23</f>
        <v>30.09.15</v>
      </c>
      <c r="B29" s="10"/>
      <c r="C29" s="10"/>
      <c r="D29" s="1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86.74</v>
      </c>
      <c r="R29" s="8"/>
      <c r="S29" s="150"/>
      <c r="T29" s="150"/>
      <c r="U29" s="150"/>
      <c r="V29" s="150"/>
    </row>
    <row r="30" spans="1:22" s="9" customFormat="1" ht="14.25" customHeight="1">
      <c r="A30" s="184" t="s">
        <v>66</v>
      </c>
      <c r="B30" s="22"/>
      <c r="C30" s="22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150"/>
      <c r="V30" s="150"/>
    </row>
    <row r="31" spans="1:22" s="9" customFormat="1" ht="15.75" customHeight="1">
      <c r="A31" s="231" t="s">
        <v>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>Q29/Q28*100</f>
        <v>100</v>
      </c>
      <c r="R31" s="6"/>
      <c r="S31" s="6"/>
      <c r="T31" s="6"/>
      <c r="U31" s="150"/>
      <c r="V31" s="150"/>
    </row>
    <row r="32" spans="1:22" s="252" customFormat="1" ht="15" customHeight="1">
      <c r="A32" s="375" t="s">
        <v>10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</row>
    <row r="33" spans="1:22" s="229" customFormat="1" ht="15.75">
      <c r="A33" s="225" t="s">
        <v>15</v>
      </c>
      <c r="B33" s="225"/>
      <c r="C33" s="225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149"/>
      <c r="V33" s="149"/>
    </row>
    <row r="34" spans="1:22" s="9" customFormat="1" ht="15" customHeight="1">
      <c r="A34" s="186" t="str">
        <f>A21</f>
        <v>30.12.14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50"/>
      <c r="T34" s="150"/>
      <c r="U34" s="150"/>
      <c r="V34" s="150"/>
    </row>
    <row r="35" spans="1:22" s="9" customFormat="1" ht="15.75" customHeight="1">
      <c r="A35" s="183" t="str">
        <f>A22</f>
        <v>30.08.15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50"/>
      <c r="T35" s="150"/>
      <c r="U35" s="150"/>
      <c r="V35" s="150"/>
    </row>
    <row r="36" spans="1:22" s="9" customFormat="1" ht="15.75" customHeight="1">
      <c r="A36" s="183" t="str">
        <f>A23</f>
        <v>30.09.15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50"/>
      <c r="T36" s="150"/>
      <c r="U36" s="150"/>
      <c r="V36" s="150"/>
    </row>
    <row r="37" spans="1:22" s="9" customFormat="1" ht="15.75" customHeight="1">
      <c r="A37" s="176" t="s">
        <v>66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50"/>
      <c r="T37" s="150"/>
      <c r="U37" s="150"/>
      <c r="V37" s="150"/>
    </row>
    <row r="38" spans="1:22" s="9" customFormat="1" ht="15" customHeight="1">
      <c r="A38" s="231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50"/>
      <c r="T38" s="150"/>
      <c r="U38" s="150"/>
      <c r="V38" s="150"/>
    </row>
    <row r="39" spans="1:22" s="229" customFormat="1" ht="15.75">
      <c r="A39" s="225" t="s">
        <v>16</v>
      </c>
      <c r="B39" s="396" t="s">
        <v>137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8"/>
    </row>
    <row r="40" spans="1:22" s="9" customFormat="1" ht="15" customHeight="1">
      <c r="A40" s="186" t="str">
        <f>A34</f>
        <v>30.12.14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v>8.4</v>
      </c>
      <c r="O40" s="8">
        <v>25.8</v>
      </c>
      <c r="P40" s="8">
        <v>37</v>
      </c>
      <c r="Q40" s="8">
        <v>68</v>
      </c>
      <c r="R40" s="80"/>
      <c r="S40" s="150"/>
      <c r="T40" s="150"/>
      <c r="U40" s="150"/>
      <c r="V40" s="150"/>
    </row>
    <row r="41" spans="1:22" s="9" customFormat="1" ht="14.25" customHeight="1">
      <c r="A41" s="183" t="str">
        <f>A35</f>
        <v>30.08.15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8.95</v>
      </c>
      <c r="O41" s="8">
        <v>27.6</v>
      </c>
      <c r="P41" s="8">
        <v>38</v>
      </c>
      <c r="Q41" s="8">
        <v>71</v>
      </c>
      <c r="R41" s="80"/>
      <c r="S41" s="150"/>
      <c r="T41" s="150"/>
      <c r="U41" s="150"/>
      <c r="V41" s="150"/>
    </row>
    <row r="42" spans="1:22" s="9" customFormat="1" ht="14.25" customHeight="1">
      <c r="A42" s="183" t="str">
        <f>A36</f>
        <v>30.09.15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v>9.05</v>
      </c>
      <c r="O42" s="8">
        <v>27.9</v>
      </c>
      <c r="P42" s="8">
        <v>38</v>
      </c>
      <c r="Q42" s="8">
        <v>71</v>
      </c>
      <c r="R42" s="80"/>
      <c r="S42" s="150"/>
      <c r="T42" s="150"/>
      <c r="U42" s="150"/>
      <c r="V42" s="150"/>
    </row>
    <row r="43" spans="1:22" s="9" customFormat="1" ht="14.25" customHeight="1">
      <c r="A43" s="176" t="s">
        <v>66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72">
        <f>N42/N40*100</f>
        <v>107.73809523809523</v>
      </c>
      <c r="O43" s="72">
        <f>O42/O40*100</f>
        <v>108.13953488372093</v>
      </c>
      <c r="P43" s="72">
        <f>P42/P40*100</f>
        <v>102.7027027027027</v>
      </c>
      <c r="Q43" s="72">
        <f>Q42/Q40*100</f>
        <v>104.41176470588236</v>
      </c>
      <c r="R43" s="23"/>
      <c r="S43" s="150"/>
      <c r="T43" s="150"/>
      <c r="U43" s="150"/>
      <c r="V43" s="150"/>
    </row>
    <row r="44" spans="1:22" s="9" customFormat="1" ht="15.75" customHeight="1">
      <c r="A44" s="235" t="s">
        <v>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2">
        <f>N42/N41*100</f>
        <v>101.1173184357542</v>
      </c>
      <c r="O44" s="72">
        <f>O42/O41*100</f>
        <v>101.08695652173911</v>
      </c>
      <c r="P44" s="72">
        <f>P42/P41*100</f>
        <v>100</v>
      </c>
      <c r="Q44" s="72">
        <f>Q42/Q41*100</f>
        <v>100</v>
      </c>
      <c r="R44" s="6"/>
      <c r="S44" s="150"/>
      <c r="T44" s="150"/>
      <c r="U44" s="150"/>
      <c r="V44" s="150"/>
    </row>
    <row r="45" spans="1:22" s="247" customFormat="1" ht="15.75">
      <c r="A45" s="225" t="s">
        <v>17</v>
      </c>
      <c r="B45" s="396" t="s">
        <v>143</v>
      </c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</row>
    <row r="46" spans="1:22" s="9" customFormat="1" ht="14.25" customHeight="1">
      <c r="A46" s="186" t="str">
        <f>A40</f>
        <v>30.12.14</v>
      </c>
      <c r="B46" s="8"/>
      <c r="C46" s="8"/>
      <c r="D46" s="8"/>
      <c r="E46" s="8"/>
      <c r="F46" s="8"/>
      <c r="G46" s="8"/>
      <c r="H46" s="8">
        <v>4.4</v>
      </c>
      <c r="I46" s="8">
        <v>8</v>
      </c>
      <c r="J46" s="8"/>
      <c r="K46" s="8"/>
      <c r="L46" s="8"/>
      <c r="M46" s="8"/>
      <c r="N46" s="8"/>
      <c r="O46" s="8"/>
      <c r="P46" s="8"/>
      <c r="Q46" s="8"/>
      <c r="R46" s="8"/>
      <c r="S46" s="150"/>
      <c r="T46" s="8">
        <v>65</v>
      </c>
      <c r="U46" s="8">
        <v>45</v>
      </c>
      <c r="V46" s="8">
        <v>41</v>
      </c>
    </row>
    <row r="47" spans="1:22" s="9" customFormat="1" ht="15.75" customHeight="1">
      <c r="A47" s="183" t="str">
        <f>A41</f>
        <v>30.08.15</v>
      </c>
      <c r="B47" s="8"/>
      <c r="C47" s="8"/>
      <c r="D47" s="8"/>
      <c r="E47" s="8">
        <v>20</v>
      </c>
      <c r="F47" s="8"/>
      <c r="G47" s="8"/>
      <c r="H47" s="8">
        <v>8</v>
      </c>
      <c r="I47" s="8">
        <v>11</v>
      </c>
      <c r="J47" s="8"/>
      <c r="K47" s="8"/>
      <c r="L47" s="8"/>
      <c r="M47" s="8"/>
      <c r="N47" s="8"/>
      <c r="O47" s="8"/>
      <c r="P47" s="8"/>
      <c r="Q47" s="8"/>
      <c r="R47" s="8"/>
      <c r="S47" s="150"/>
      <c r="T47" s="8">
        <v>65</v>
      </c>
      <c r="U47" s="8">
        <v>50</v>
      </c>
      <c r="V47" s="8">
        <v>45</v>
      </c>
    </row>
    <row r="48" spans="1:22" s="9" customFormat="1" ht="15.75" customHeight="1">
      <c r="A48" s="183" t="str">
        <f>A42</f>
        <v>30.09.15</v>
      </c>
      <c r="B48" s="8"/>
      <c r="C48" s="8"/>
      <c r="D48" s="8"/>
      <c r="E48" s="8">
        <v>20</v>
      </c>
      <c r="F48" s="8"/>
      <c r="G48" s="8"/>
      <c r="H48" s="8">
        <v>8</v>
      </c>
      <c r="I48" s="8">
        <v>11</v>
      </c>
      <c r="J48" s="8"/>
      <c r="K48" s="8"/>
      <c r="L48" s="8"/>
      <c r="M48" s="8"/>
      <c r="N48" s="8"/>
      <c r="O48" s="8"/>
      <c r="P48" s="8"/>
      <c r="Q48" s="8"/>
      <c r="R48" s="8"/>
      <c r="S48" s="150"/>
      <c r="T48" s="8">
        <v>65</v>
      </c>
      <c r="U48" s="8">
        <v>50</v>
      </c>
      <c r="V48" s="8">
        <v>45</v>
      </c>
    </row>
    <row r="49" spans="1:22" s="36" customFormat="1" ht="15.75" customHeight="1">
      <c r="A49" s="176" t="s">
        <v>66</v>
      </c>
      <c r="B49" s="23"/>
      <c r="C49" s="23"/>
      <c r="D49" s="23"/>
      <c r="E49" s="72"/>
      <c r="F49" s="72"/>
      <c r="G49" s="72"/>
      <c r="H49" s="72">
        <f>H48/H46*100</f>
        <v>181.8181818181818</v>
      </c>
      <c r="I49" s="72">
        <f>I48/I46*100</f>
        <v>137.5</v>
      </c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>
        <f>T48/T46*100</f>
        <v>100</v>
      </c>
      <c r="U49" s="72">
        <f>U48/U46*100</f>
        <v>111.11111111111111</v>
      </c>
      <c r="V49" s="72">
        <f>V48/V46*100</f>
        <v>109.75609756097562</v>
      </c>
    </row>
    <row r="50" spans="1:22" s="36" customFormat="1" ht="15">
      <c r="A50" s="244" t="s">
        <v>9</v>
      </c>
      <c r="B50" s="6"/>
      <c r="C50" s="6"/>
      <c r="D50" s="6"/>
      <c r="E50" s="72">
        <f>E48/E47*100</f>
        <v>100</v>
      </c>
      <c r="F50" s="72"/>
      <c r="G50" s="72"/>
      <c r="H50" s="72">
        <f>H48/H47*100</f>
        <v>100</v>
      </c>
      <c r="I50" s="72">
        <f>I48/I47*100</f>
        <v>100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>
        <f>T48/T47*100</f>
        <v>100</v>
      </c>
      <c r="U50" s="72">
        <f>U48/U47*100</f>
        <v>100</v>
      </c>
      <c r="V50" s="72">
        <f>V48/V47*100</f>
        <v>100</v>
      </c>
    </row>
    <row r="51" spans="1:22" s="9" customFormat="1" ht="15">
      <c r="A51" s="380" t="s">
        <v>10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</row>
    <row r="52" spans="1:22" s="229" customFormat="1" ht="15.75">
      <c r="A52" s="225" t="s">
        <v>18</v>
      </c>
      <c r="B52" s="225"/>
      <c r="C52" s="225"/>
      <c r="D52" s="22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149"/>
      <c r="V52" s="149"/>
    </row>
    <row r="53" spans="1:22" s="9" customFormat="1" ht="15" customHeight="1">
      <c r="A53" s="186" t="str">
        <f>A46</f>
        <v>30.12.14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50"/>
      <c r="T53" s="150"/>
      <c r="U53" s="150"/>
      <c r="V53" s="150"/>
    </row>
    <row r="54" spans="1:22" s="9" customFormat="1" ht="15.75" customHeight="1">
      <c r="A54" s="183" t="str">
        <f>A47</f>
        <v>30.08.15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50"/>
      <c r="T54" s="150"/>
      <c r="U54" s="150"/>
      <c r="V54" s="150"/>
    </row>
    <row r="55" spans="1:22" s="9" customFormat="1" ht="15.75" customHeight="1">
      <c r="A55" s="183" t="str">
        <f>A48</f>
        <v>30.09.15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50"/>
      <c r="T55" s="150"/>
      <c r="U55" s="150"/>
      <c r="V55" s="150"/>
    </row>
    <row r="56" spans="1:22" s="9" customFormat="1" ht="15.75" customHeight="1">
      <c r="A56" s="176" t="s">
        <v>66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150"/>
      <c r="T56" s="150"/>
      <c r="U56" s="150"/>
      <c r="V56" s="150"/>
    </row>
    <row r="57" spans="1:22" s="9" customFormat="1" ht="15">
      <c r="A57" s="235" t="s">
        <v>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150"/>
      <c r="T57" s="150"/>
      <c r="U57" s="150"/>
      <c r="V57" s="150"/>
    </row>
    <row r="58" spans="1:22" s="229" customFormat="1" ht="15.75">
      <c r="A58" s="225" t="s">
        <v>19</v>
      </c>
      <c r="B58" s="225"/>
      <c r="C58" s="225"/>
      <c r="D58" s="22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149"/>
      <c r="V58" s="149"/>
    </row>
    <row r="59" spans="1:22" s="9" customFormat="1" ht="15.75" customHeight="1">
      <c r="A59" s="186" t="str">
        <f>A53</f>
        <v>30.12.14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5"/>
      <c r="Q59" s="8"/>
      <c r="R59" s="8"/>
      <c r="S59" s="150"/>
      <c r="T59" s="150"/>
      <c r="U59" s="150"/>
      <c r="V59" s="150"/>
    </row>
    <row r="60" spans="1:22" s="9" customFormat="1" ht="15" customHeight="1">
      <c r="A60" s="183" t="str">
        <f>A54</f>
        <v>30.08.15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5"/>
      <c r="Q60" s="8"/>
      <c r="R60" s="8"/>
      <c r="S60" s="150"/>
      <c r="T60" s="150"/>
      <c r="U60" s="150"/>
      <c r="V60" s="150"/>
    </row>
    <row r="61" spans="1:22" s="9" customFormat="1" ht="15" customHeight="1">
      <c r="A61" s="183" t="str">
        <f>A55</f>
        <v>30.09.15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5"/>
      <c r="Q61" s="8"/>
      <c r="R61" s="8"/>
      <c r="S61" s="150"/>
      <c r="T61" s="150"/>
      <c r="U61" s="150"/>
      <c r="V61" s="150"/>
    </row>
    <row r="62" spans="1:22" s="9" customFormat="1" ht="15" customHeight="1">
      <c r="A62" s="176" t="s">
        <v>66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50"/>
      <c r="T62" s="150"/>
      <c r="U62" s="150"/>
      <c r="V62" s="150"/>
    </row>
    <row r="63" spans="1:22" s="9" customFormat="1" ht="15.75" customHeight="1">
      <c r="A63" s="235" t="s">
        <v>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50"/>
      <c r="T63" s="150"/>
      <c r="U63" s="150"/>
      <c r="V63" s="150"/>
    </row>
    <row r="64" spans="1:22" s="229" customFormat="1" ht="15.75">
      <c r="A64" s="225" t="s">
        <v>20</v>
      </c>
      <c r="B64" s="225"/>
      <c r="C64" s="225"/>
      <c r="D64" s="22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149"/>
      <c r="V64" s="149"/>
    </row>
    <row r="65" spans="1:22" s="9" customFormat="1" ht="15.75" customHeight="1">
      <c r="A65" s="186" t="str">
        <f>A59</f>
        <v>30.12.14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2"/>
      <c r="P65" s="85"/>
      <c r="Q65" s="85"/>
      <c r="R65" s="85"/>
      <c r="S65" s="150"/>
      <c r="T65" s="150"/>
      <c r="U65" s="150"/>
      <c r="V65" s="150"/>
    </row>
    <row r="66" spans="1:22" s="9" customFormat="1" ht="15.75" customHeight="1">
      <c r="A66" s="183" t="str">
        <f>A60</f>
        <v>30.08.15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2"/>
      <c r="P66" s="85"/>
      <c r="Q66" s="85"/>
      <c r="R66" s="85"/>
      <c r="S66" s="150"/>
      <c r="T66" s="150"/>
      <c r="U66" s="150"/>
      <c r="V66" s="150"/>
    </row>
    <row r="67" spans="1:22" s="9" customFormat="1" ht="15.75" customHeight="1">
      <c r="A67" s="183" t="str">
        <f>A61</f>
        <v>30.09.15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2"/>
      <c r="P67" s="85"/>
      <c r="Q67" s="85"/>
      <c r="R67" s="85"/>
      <c r="S67" s="150"/>
      <c r="T67" s="150"/>
      <c r="U67" s="150"/>
      <c r="V67" s="150"/>
    </row>
    <row r="68" spans="1:22" s="9" customFormat="1" ht="15.75" customHeight="1">
      <c r="A68" s="176" t="s">
        <v>66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150"/>
      <c r="T68" s="150"/>
      <c r="U68" s="150"/>
      <c r="V68" s="150"/>
    </row>
    <row r="69" spans="1:22" s="9" customFormat="1" ht="15.75" customHeight="1">
      <c r="A69" s="235" t="s">
        <v>9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50"/>
      <c r="T69" s="150"/>
      <c r="U69" s="150"/>
      <c r="V69" s="150"/>
    </row>
    <row r="70" spans="1:22" s="229" customFormat="1" ht="15.75">
      <c r="A70" s="225" t="s">
        <v>21</v>
      </c>
      <c r="B70" s="225"/>
      <c r="C70" s="225"/>
      <c r="D70" s="225"/>
      <c r="E70" s="226"/>
      <c r="F70" s="226"/>
      <c r="G70" s="226"/>
      <c r="H70" s="226"/>
      <c r="I70" s="226"/>
      <c r="J70" s="226"/>
      <c r="K70" s="226"/>
      <c r="L70" s="226"/>
      <c r="M70" s="226"/>
      <c r="N70" s="240"/>
      <c r="O70" s="240"/>
      <c r="P70" s="240"/>
      <c r="Q70" s="240"/>
      <c r="R70" s="226"/>
      <c r="S70" s="226"/>
      <c r="T70" s="226"/>
      <c r="U70" s="149"/>
      <c r="V70" s="149"/>
    </row>
    <row r="71" spans="1:22" s="9" customFormat="1" ht="15.75">
      <c r="A71" s="186" t="str">
        <f>A65</f>
        <v>30.12.14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5"/>
      <c r="Q71" s="8"/>
      <c r="R71" s="8"/>
      <c r="S71" s="150"/>
      <c r="T71" s="150"/>
      <c r="U71" s="150"/>
      <c r="V71" s="150"/>
    </row>
    <row r="72" spans="1:22" s="9" customFormat="1" ht="15.75">
      <c r="A72" s="183" t="str">
        <f>A66</f>
        <v>30.08.15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5"/>
      <c r="Q72" s="8"/>
      <c r="R72" s="8"/>
      <c r="S72" s="150"/>
      <c r="T72" s="150"/>
      <c r="U72" s="150"/>
      <c r="V72" s="150"/>
    </row>
    <row r="73" spans="1:22" s="9" customFormat="1" ht="15.75">
      <c r="A73" s="183" t="str">
        <f>A67</f>
        <v>30.09.15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5"/>
      <c r="Q73" s="8"/>
      <c r="R73" s="8"/>
      <c r="S73" s="150"/>
      <c r="T73" s="150"/>
      <c r="U73" s="150"/>
      <c r="V73" s="150"/>
    </row>
    <row r="74" spans="1:22" s="9" customFormat="1" ht="15">
      <c r="A74" s="176" t="s">
        <v>66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72"/>
      <c r="R74" s="23"/>
      <c r="S74" s="150"/>
      <c r="T74" s="150"/>
      <c r="U74" s="150"/>
      <c r="V74" s="150"/>
    </row>
    <row r="75" spans="1:22" s="9" customFormat="1" ht="15">
      <c r="A75" s="235" t="s">
        <v>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2"/>
      <c r="R75" s="6"/>
      <c r="S75" s="150"/>
      <c r="T75" s="150"/>
      <c r="U75" s="150"/>
      <c r="V75" s="150"/>
    </row>
    <row r="76" spans="1:22" s="229" customFormat="1" ht="15.75">
      <c r="A76" s="225" t="s">
        <v>22</v>
      </c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149"/>
      <c r="V76" s="149"/>
    </row>
    <row r="77" spans="1:22" s="9" customFormat="1" ht="15" customHeight="1">
      <c r="A77" s="186" t="str">
        <f>A71</f>
        <v>30.12.14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5"/>
      <c r="P77" s="85"/>
      <c r="Q77" s="85"/>
      <c r="R77" s="85"/>
      <c r="S77" s="150"/>
      <c r="T77" s="150"/>
      <c r="U77" s="150"/>
      <c r="V77" s="150"/>
    </row>
    <row r="78" spans="1:22" s="9" customFormat="1" ht="15" customHeight="1">
      <c r="A78" s="183" t="str">
        <f>A72</f>
        <v>30.08.15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5"/>
      <c r="P78" s="85"/>
      <c r="Q78" s="85"/>
      <c r="R78" s="85"/>
      <c r="S78" s="150"/>
      <c r="T78" s="150"/>
      <c r="U78" s="150"/>
      <c r="V78" s="150"/>
    </row>
    <row r="79" spans="1:22" s="9" customFormat="1" ht="15" customHeight="1">
      <c r="A79" s="183" t="str">
        <f>A73</f>
        <v>30.09.15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5"/>
      <c r="P79" s="85"/>
      <c r="Q79" s="85"/>
      <c r="R79" s="85"/>
      <c r="S79" s="150"/>
      <c r="T79" s="150"/>
      <c r="U79" s="150"/>
      <c r="V79" s="150"/>
    </row>
    <row r="80" spans="1:22" s="9" customFormat="1" ht="15" customHeight="1">
      <c r="A80" s="176" t="s">
        <v>66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150"/>
      <c r="T80" s="150"/>
      <c r="U80" s="150"/>
      <c r="V80" s="150"/>
    </row>
    <row r="81" spans="1:22" s="9" customFormat="1" ht="15">
      <c r="A81" s="235" t="s">
        <v>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150"/>
      <c r="T81" s="150"/>
      <c r="U81" s="150"/>
      <c r="V81" s="150"/>
    </row>
    <row r="82" spans="1:22" s="229" customFormat="1" ht="23.25">
      <c r="A82" s="225" t="s">
        <v>23</v>
      </c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149"/>
      <c r="V82" s="251" t="s">
        <v>154</v>
      </c>
    </row>
    <row r="83" spans="1:22" s="9" customFormat="1" ht="15" customHeight="1">
      <c r="A83" s="186" t="str">
        <f>A77</f>
        <v>30.12.14</v>
      </c>
      <c r="B83" s="8"/>
      <c r="C83" s="8"/>
      <c r="D83" s="8"/>
      <c r="E83" s="8"/>
      <c r="F83" s="8"/>
      <c r="G83" s="8"/>
      <c r="H83" s="8"/>
      <c r="I83" s="6"/>
      <c r="J83" s="6"/>
      <c r="K83" s="8"/>
      <c r="L83" s="8"/>
      <c r="M83" s="8"/>
      <c r="N83" s="8"/>
      <c r="O83" s="85"/>
      <c r="P83" s="85"/>
      <c r="Q83" s="85"/>
      <c r="R83" s="8"/>
      <c r="S83" s="150"/>
      <c r="T83" s="150"/>
      <c r="U83" s="150"/>
      <c r="V83" s="150"/>
    </row>
    <row r="84" spans="1:22" s="9" customFormat="1" ht="15" customHeight="1">
      <c r="A84" s="183" t="str">
        <f>A78</f>
        <v>30.08.15</v>
      </c>
      <c r="B84" s="8"/>
      <c r="C84" s="8"/>
      <c r="D84" s="8"/>
      <c r="E84" s="8"/>
      <c r="F84" s="8"/>
      <c r="G84" s="8"/>
      <c r="H84" s="8"/>
      <c r="I84" s="6"/>
      <c r="J84" s="6"/>
      <c r="K84" s="8"/>
      <c r="L84" s="8"/>
      <c r="M84" s="8"/>
      <c r="N84" s="8"/>
      <c r="O84" s="85"/>
      <c r="P84" s="85"/>
      <c r="Q84" s="85"/>
      <c r="R84" s="8"/>
      <c r="S84" s="150"/>
      <c r="T84" s="150"/>
      <c r="U84" s="150"/>
      <c r="V84" s="8">
        <v>36.9</v>
      </c>
    </row>
    <row r="85" spans="1:22" s="9" customFormat="1" ht="15" customHeight="1">
      <c r="A85" s="183" t="str">
        <f>A79</f>
        <v>30.09.15</v>
      </c>
      <c r="B85" s="8"/>
      <c r="C85" s="8"/>
      <c r="D85" s="8"/>
      <c r="E85" s="8"/>
      <c r="F85" s="8"/>
      <c r="G85" s="8"/>
      <c r="H85" s="8"/>
      <c r="I85" s="6"/>
      <c r="J85" s="6"/>
      <c r="K85" s="8"/>
      <c r="L85" s="8"/>
      <c r="M85" s="8"/>
      <c r="N85" s="8"/>
      <c r="O85" s="85"/>
      <c r="P85" s="85"/>
      <c r="Q85" s="85"/>
      <c r="R85" s="8"/>
      <c r="S85" s="150"/>
      <c r="T85" s="150"/>
      <c r="U85" s="150"/>
      <c r="V85" s="8">
        <v>38.5</v>
      </c>
    </row>
    <row r="86" spans="1:22" s="9" customFormat="1" ht="15" customHeight="1">
      <c r="A86" s="176" t="s">
        <v>66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150"/>
      <c r="T86" s="150"/>
      <c r="U86" s="150"/>
      <c r="V86" s="150"/>
    </row>
    <row r="87" spans="1:22" s="9" customFormat="1" ht="15.75" customHeight="1">
      <c r="A87" s="235" t="s">
        <v>9</v>
      </c>
      <c r="B87" s="6"/>
      <c r="C87" s="6"/>
      <c r="D87" s="6"/>
      <c r="E87" s="8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150"/>
      <c r="T87" s="150"/>
      <c r="U87" s="150"/>
      <c r="V87" s="72">
        <f>V85/V84*100</f>
        <v>104.3360433604336</v>
      </c>
    </row>
    <row r="88" spans="1:22" s="229" customFormat="1" ht="15.75">
      <c r="A88" s="225" t="s">
        <v>24</v>
      </c>
      <c r="B88" s="396" t="s">
        <v>138</v>
      </c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8"/>
    </row>
    <row r="89" spans="1:22" s="9" customFormat="1" ht="15" customHeight="1">
      <c r="A89" s="186" t="str">
        <f>A83</f>
        <v>30.12.14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>
        <v>24.5</v>
      </c>
      <c r="S89" s="8">
        <v>59.4</v>
      </c>
      <c r="T89" s="150"/>
      <c r="U89" s="150"/>
      <c r="V89" s="150"/>
    </row>
    <row r="90" spans="1:22" s="9" customFormat="1" ht="15.75" customHeight="1">
      <c r="A90" s="183" t="str">
        <f>A84</f>
        <v>30.08.15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35</v>
      </c>
      <c r="S90" s="8">
        <v>60.4</v>
      </c>
      <c r="T90" s="150"/>
      <c r="U90" s="150"/>
      <c r="V90" s="150"/>
    </row>
    <row r="91" spans="1:22" s="9" customFormat="1" ht="15.75" customHeight="1">
      <c r="A91" s="183" t="str">
        <f>A85</f>
        <v>30.09.15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>
        <v>35</v>
      </c>
      <c r="S91" s="8">
        <v>60.4</v>
      </c>
      <c r="T91" s="150"/>
      <c r="U91" s="150"/>
      <c r="V91" s="150"/>
    </row>
    <row r="92" spans="1:22" s="36" customFormat="1" ht="15.75" customHeight="1">
      <c r="A92" s="176" t="s">
        <v>66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72">
        <f>R91/R89*100</f>
        <v>142.85714285714286</v>
      </c>
      <c r="S92" s="72">
        <f>S91/S89*100</f>
        <v>101.68350168350169</v>
      </c>
      <c r="T92" s="253"/>
      <c r="U92" s="253"/>
      <c r="V92" s="253"/>
    </row>
    <row r="93" spans="1:22" s="36" customFormat="1" ht="15">
      <c r="A93" s="244" t="s">
        <v>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2">
        <f>R91/R90*100</f>
        <v>100</v>
      </c>
      <c r="S93" s="72">
        <f>S91/S90*100</f>
        <v>100</v>
      </c>
      <c r="T93" s="253"/>
      <c r="U93" s="253"/>
      <c r="V93" s="253"/>
    </row>
    <row r="94" spans="1:22" s="229" customFormat="1" ht="15.75">
      <c r="A94" s="225" t="s">
        <v>25</v>
      </c>
      <c r="B94" s="225"/>
      <c r="C94" s="225"/>
      <c r="D94" s="22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149"/>
      <c r="V94" s="149"/>
    </row>
    <row r="95" spans="1:22" s="9" customFormat="1" ht="15.75" customHeight="1">
      <c r="A95" s="186" t="str">
        <f>A89</f>
        <v>30.12.14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3"/>
      <c r="O95" s="13"/>
      <c r="P95" s="13"/>
      <c r="Q95" s="13"/>
      <c r="R95" s="13"/>
      <c r="S95" s="150"/>
      <c r="T95" s="150"/>
      <c r="U95" s="150"/>
      <c r="V95" s="150"/>
    </row>
    <row r="96" spans="1:22" s="9" customFormat="1" ht="15" customHeight="1">
      <c r="A96" s="183" t="str">
        <f>A90</f>
        <v>30.08.15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3"/>
      <c r="O96" s="13"/>
      <c r="P96" s="13"/>
      <c r="Q96" s="13"/>
      <c r="R96" s="13"/>
      <c r="S96" s="150"/>
      <c r="T96" s="150"/>
      <c r="U96" s="150"/>
      <c r="V96" s="150"/>
    </row>
    <row r="97" spans="1:22" s="9" customFormat="1" ht="15" customHeight="1">
      <c r="A97" s="183" t="str">
        <f>A91</f>
        <v>30.09.15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3"/>
      <c r="O97" s="13"/>
      <c r="P97" s="13"/>
      <c r="Q97" s="13"/>
      <c r="R97" s="13"/>
      <c r="S97" s="150"/>
      <c r="T97" s="150"/>
      <c r="U97" s="150"/>
      <c r="V97" s="150"/>
    </row>
    <row r="98" spans="1:22" s="9" customFormat="1" ht="15" customHeight="1">
      <c r="A98" s="176" t="s">
        <v>66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150"/>
      <c r="T98" s="150"/>
      <c r="U98" s="150"/>
      <c r="V98" s="150"/>
    </row>
    <row r="99" spans="1:22" s="9" customFormat="1" ht="15">
      <c r="A99" s="235" t="s">
        <v>9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150"/>
      <c r="T99" s="150"/>
      <c r="U99" s="150"/>
      <c r="V99" s="150"/>
    </row>
    <row r="100" spans="1:22" s="9" customFormat="1" ht="15">
      <c r="A100" s="380" t="s">
        <v>10</v>
      </c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</row>
    <row r="101" spans="1:22" s="229" customFormat="1" ht="15.75">
      <c r="A101" s="225" t="s">
        <v>26</v>
      </c>
      <c r="B101" s="225"/>
      <c r="C101" s="225"/>
      <c r="D101" s="22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149"/>
      <c r="V101" s="149"/>
    </row>
    <row r="102" spans="1:22" s="9" customFormat="1" ht="15" customHeight="1">
      <c r="A102" s="186" t="str">
        <f>A95</f>
        <v>30.12.14</v>
      </c>
      <c r="B102" s="8"/>
      <c r="C102" s="8"/>
      <c r="D102" s="8"/>
      <c r="E102" s="22"/>
      <c r="F102" s="22"/>
      <c r="G102" s="22"/>
      <c r="H102" s="22"/>
      <c r="I102" s="22"/>
      <c r="J102" s="22"/>
      <c r="K102" s="85"/>
      <c r="L102" s="85"/>
      <c r="M102" s="236"/>
      <c r="N102" s="236"/>
      <c r="O102" s="236"/>
      <c r="P102" s="236"/>
      <c r="Q102" s="236"/>
      <c r="R102" s="243"/>
      <c r="S102" s="150"/>
      <c r="T102" s="150"/>
      <c r="U102" s="150"/>
      <c r="V102" s="150"/>
    </row>
    <row r="103" spans="1:22" s="9" customFormat="1" ht="15" customHeight="1">
      <c r="A103" s="183" t="str">
        <f>A96</f>
        <v>30.08.15</v>
      </c>
      <c r="B103" s="8"/>
      <c r="C103" s="8"/>
      <c r="D103" s="8"/>
      <c r="E103" s="22"/>
      <c r="F103" s="22"/>
      <c r="G103" s="22"/>
      <c r="H103" s="22"/>
      <c r="I103" s="22"/>
      <c r="J103" s="22"/>
      <c r="K103" s="85"/>
      <c r="L103" s="85"/>
      <c r="M103" s="236"/>
      <c r="N103" s="236"/>
      <c r="O103" s="236"/>
      <c r="P103" s="236"/>
      <c r="Q103" s="236"/>
      <c r="R103" s="243"/>
      <c r="S103" s="150"/>
      <c r="T103" s="150"/>
      <c r="U103" s="150"/>
      <c r="V103" s="150"/>
    </row>
    <row r="104" spans="1:22" s="9" customFormat="1" ht="15" customHeight="1">
      <c r="A104" s="183" t="str">
        <f>A97</f>
        <v>30.09.15</v>
      </c>
      <c r="B104" s="8"/>
      <c r="C104" s="8"/>
      <c r="D104" s="8"/>
      <c r="E104" s="22"/>
      <c r="F104" s="22"/>
      <c r="G104" s="22"/>
      <c r="H104" s="22"/>
      <c r="I104" s="22"/>
      <c r="J104" s="22"/>
      <c r="K104" s="85"/>
      <c r="L104" s="85"/>
      <c r="M104" s="236"/>
      <c r="N104" s="236"/>
      <c r="O104" s="236"/>
      <c r="P104" s="236"/>
      <c r="Q104" s="236"/>
      <c r="R104" s="243"/>
      <c r="S104" s="150"/>
      <c r="T104" s="150"/>
      <c r="U104" s="150"/>
      <c r="V104" s="150"/>
    </row>
    <row r="105" spans="1:22" s="9" customFormat="1" ht="15" customHeight="1">
      <c r="A105" s="176" t="s">
        <v>66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6"/>
      <c r="N105" s="236"/>
      <c r="O105" s="236"/>
      <c r="P105" s="236"/>
      <c r="Q105" s="236"/>
      <c r="R105" s="243"/>
      <c r="S105" s="150"/>
      <c r="T105" s="150"/>
      <c r="U105" s="150"/>
      <c r="V105" s="150"/>
    </row>
    <row r="106" spans="1:22" s="9" customFormat="1" ht="15" customHeight="1">
      <c r="A106" s="235" t="s">
        <v>9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36"/>
      <c r="N106" s="236"/>
      <c r="O106" s="236"/>
      <c r="P106" s="236"/>
      <c r="Q106" s="236"/>
      <c r="R106" s="243"/>
      <c r="S106" s="150"/>
      <c r="T106" s="150"/>
      <c r="U106" s="150"/>
      <c r="V106" s="150"/>
    </row>
    <row r="107" spans="1:22" s="229" customFormat="1" ht="15.75">
      <c r="A107" s="225" t="s">
        <v>28</v>
      </c>
      <c r="B107" s="382" t="s">
        <v>139</v>
      </c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4"/>
    </row>
    <row r="108" spans="1:22" s="9" customFormat="1" ht="15" customHeight="1">
      <c r="A108" s="186" t="str">
        <f>A102</f>
        <v>30.12.14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38"/>
      <c r="P108" s="238"/>
      <c r="Q108" s="8">
        <v>74.93</v>
      </c>
      <c r="R108" s="238"/>
      <c r="S108" s="150"/>
      <c r="T108" s="150"/>
      <c r="U108" s="150"/>
      <c r="V108" s="150"/>
    </row>
    <row r="109" spans="1:22" s="9" customFormat="1" ht="15" customHeight="1">
      <c r="A109" s="183" t="str">
        <f>A103</f>
        <v>30.08.15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38"/>
      <c r="P109" s="238"/>
      <c r="Q109" s="8"/>
      <c r="R109" s="238"/>
      <c r="S109" s="150"/>
      <c r="T109" s="150"/>
      <c r="U109" s="150"/>
      <c r="V109" s="150"/>
    </row>
    <row r="110" spans="1:22" s="9" customFormat="1" ht="15" customHeight="1">
      <c r="A110" s="183" t="str">
        <f>A104</f>
        <v>30.09.15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38"/>
      <c r="P110" s="238"/>
      <c r="Q110" s="8"/>
      <c r="R110" s="238"/>
      <c r="S110" s="150"/>
      <c r="T110" s="150"/>
      <c r="U110" s="150"/>
      <c r="V110" s="150"/>
    </row>
    <row r="111" spans="1:22" s="36" customFormat="1" ht="15" customHeight="1">
      <c r="A111" s="176" t="s">
        <v>66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72"/>
      <c r="R111" s="184"/>
      <c r="S111" s="253"/>
      <c r="T111" s="253"/>
      <c r="U111" s="253"/>
      <c r="V111" s="253"/>
    </row>
    <row r="112" spans="1:22" s="9" customFormat="1" ht="15" customHeight="1">
      <c r="A112" s="244" t="s">
        <v>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72"/>
      <c r="R112" s="6"/>
      <c r="S112" s="150"/>
      <c r="T112" s="150"/>
      <c r="U112" s="150"/>
      <c r="V112" s="150"/>
    </row>
    <row r="113" spans="1:22" s="35" customFormat="1" ht="15">
      <c r="A113" s="296" t="s">
        <v>27</v>
      </c>
      <c r="B113" s="296"/>
      <c r="C113" s="296"/>
      <c r="D113" s="296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305"/>
      <c r="V113" s="305"/>
    </row>
    <row r="114" spans="1:22" s="34" customFormat="1" ht="15" customHeight="1">
      <c r="A114" s="184" t="str">
        <f>A108</f>
        <v>30.12.14</v>
      </c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153"/>
      <c r="T114" s="153"/>
      <c r="U114" s="153"/>
      <c r="V114" s="153"/>
    </row>
    <row r="115" spans="1:22" s="34" customFormat="1" ht="15" customHeight="1">
      <c r="A115" s="300" t="str">
        <f>A109</f>
        <v>30.08.15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153"/>
      <c r="T115" s="153"/>
      <c r="U115" s="153"/>
      <c r="V115" s="153"/>
    </row>
    <row r="116" spans="1:22" s="34" customFormat="1" ht="15" customHeight="1">
      <c r="A116" s="300" t="str">
        <f>A110</f>
        <v>30.09.15</v>
      </c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153"/>
      <c r="T116" s="153"/>
      <c r="U116" s="153"/>
      <c r="V116" s="153"/>
    </row>
    <row r="117" spans="1:22" s="34" customFormat="1" ht="15" customHeight="1">
      <c r="A117" s="145" t="s">
        <v>66</v>
      </c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153"/>
      <c r="T117" s="153"/>
      <c r="U117" s="153"/>
      <c r="V117" s="153"/>
    </row>
    <row r="118" spans="1:22" s="34" customFormat="1" ht="15" customHeight="1">
      <c r="A118" s="304" t="s">
        <v>9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153"/>
      <c r="T118" s="153"/>
      <c r="U118" s="153"/>
      <c r="V118" s="153"/>
    </row>
    <row r="119" spans="1:22" s="255" customFormat="1" ht="32.25" customHeight="1">
      <c r="A119" s="225" t="s">
        <v>29</v>
      </c>
      <c r="B119" s="251" t="s">
        <v>141</v>
      </c>
      <c r="C119" s="387" t="s">
        <v>140</v>
      </c>
      <c r="D119" s="388"/>
      <c r="E119" s="389"/>
      <c r="F119" s="387" t="s">
        <v>141</v>
      </c>
      <c r="G119" s="389"/>
      <c r="H119" s="387" t="s">
        <v>140</v>
      </c>
      <c r="I119" s="388"/>
      <c r="J119" s="389"/>
      <c r="K119" s="251" t="s">
        <v>141</v>
      </c>
      <c r="L119" s="387" t="s">
        <v>140</v>
      </c>
      <c r="M119" s="388"/>
      <c r="N119" s="388"/>
      <c r="O119" s="388"/>
      <c r="P119" s="388"/>
      <c r="Q119" s="388"/>
      <c r="R119" s="388"/>
      <c r="S119" s="388"/>
      <c r="T119" s="389"/>
      <c r="U119" s="251"/>
      <c r="V119" s="254"/>
    </row>
    <row r="120" spans="1:22" s="9" customFormat="1" ht="15">
      <c r="A120" s="186" t="str">
        <f>A114</f>
        <v>30.12.14</v>
      </c>
      <c r="B120" s="8">
        <v>4.7</v>
      </c>
      <c r="C120" s="8">
        <v>8.35</v>
      </c>
      <c r="D120" s="8">
        <v>6.6</v>
      </c>
      <c r="E120" s="8">
        <v>17.35</v>
      </c>
      <c r="F120" s="8"/>
      <c r="G120" s="8">
        <v>3.5</v>
      </c>
      <c r="H120" s="8">
        <v>4.8</v>
      </c>
      <c r="I120" s="8">
        <v>7.3</v>
      </c>
      <c r="J120" s="8">
        <v>15.15</v>
      </c>
      <c r="K120" s="8">
        <v>12</v>
      </c>
      <c r="L120" s="8">
        <v>17.1</v>
      </c>
      <c r="M120" s="8">
        <v>8.9</v>
      </c>
      <c r="N120" s="8">
        <v>10.95</v>
      </c>
      <c r="O120" s="8">
        <v>18</v>
      </c>
      <c r="P120" s="8"/>
      <c r="Q120" s="8">
        <v>58</v>
      </c>
      <c r="R120" s="8">
        <v>35</v>
      </c>
      <c r="S120" s="8">
        <v>41</v>
      </c>
      <c r="T120" s="8">
        <v>63</v>
      </c>
      <c r="U120" s="8"/>
      <c r="V120" s="8"/>
    </row>
    <row r="121" spans="1:22" s="9" customFormat="1" ht="15" customHeight="1">
      <c r="A121" s="183" t="str">
        <f>A115</f>
        <v>30.08.15</v>
      </c>
      <c r="B121" s="8">
        <v>7.5</v>
      </c>
      <c r="C121" s="8">
        <v>16</v>
      </c>
      <c r="D121" s="8">
        <v>9.6</v>
      </c>
      <c r="E121" s="8">
        <v>24.9</v>
      </c>
      <c r="F121" s="8">
        <v>13</v>
      </c>
      <c r="G121" s="8">
        <v>6.5</v>
      </c>
      <c r="H121" s="8">
        <v>7.45</v>
      </c>
      <c r="I121" s="8"/>
      <c r="J121" s="8">
        <v>24</v>
      </c>
      <c r="K121" s="8">
        <v>22</v>
      </c>
      <c r="L121" s="8">
        <v>27.75</v>
      </c>
      <c r="M121" s="8">
        <v>11</v>
      </c>
      <c r="N121" s="8">
        <v>10</v>
      </c>
      <c r="O121" s="8">
        <v>30.2</v>
      </c>
      <c r="P121" s="8"/>
      <c r="Q121" s="8">
        <v>66.5</v>
      </c>
      <c r="R121" s="8">
        <v>38.5</v>
      </c>
      <c r="S121" s="8">
        <v>60</v>
      </c>
      <c r="T121" s="8">
        <v>65</v>
      </c>
      <c r="U121" s="8"/>
      <c r="V121" s="8"/>
    </row>
    <row r="122" spans="1:22" s="9" customFormat="1" ht="15" customHeight="1">
      <c r="A122" s="183" t="str">
        <f>A116</f>
        <v>30.09.15</v>
      </c>
      <c r="B122" s="8">
        <v>7.5</v>
      </c>
      <c r="C122" s="8">
        <v>16</v>
      </c>
      <c r="D122" s="8">
        <v>9.6</v>
      </c>
      <c r="E122" s="8">
        <v>24.9</v>
      </c>
      <c r="F122" s="8">
        <v>13</v>
      </c>
      <c r="G122" s="8">
        <v>6.5</v>
      </c>
      <c r="H122" s="8">
        <v>7.45</v>
      </c>
      <c r="I122" s="8"/>
      <c r="J122" s="8">
        <v>24</v>
      </c>
      <c r="K122" s="8">
        <v>22</v>
      </c>
      <c r="L122" s="8">
        <v>27.75</v>
      </c>
      <c r="M122" s="8">
        <v>11</v>
      </c>
      <c r="N122" s="8">
        <v>10</v>
      </c>
      <c r="O122" s="8">
        <v>30.2</v>
      </c>
      <c r="P122" s="8"/>
      <c r="Q122" s="8">
        <v>66.5</v>
      </c>
      <c r="R122" s="8">
        <v>38.5</v>
      </c>
      <c r="S122" s="8">
        <v>60</v>
      </c>
      <c r="T122" s="8">
        <v>65</v>
      </c>
      <c r="U122" s="8"/>
      <c r="V122" s="8"/>
    </row>
    <row r="123" spans="1:22" s="36" customFormat="1" ht="15" customHeight="1">
      <c r="A123" s="176" t="s">
        <v>66</v>
      </c>
      <c r="B123" s="72">
        <f>B122/B120*100</f>
        <v>159.5744680851064</v>
      </c>
      <c r="C123" s="72">
        <f>C122/C120*100</f>
        <v>191.61676646706587</v>
      </c>
      <c r="D123" s="72">
        <f aca="true" t="shared" si="0" ref="D123:T123">D122/D120*100</f>
        <v>145.45454545454547</v>
      </c>
      <c r="E123" s="72">
        <f>E122/E120*100</f>
        <v>143.5158501440922</v>
      </c>
      <c r="F123" s="72"/>
      <c r="G123" s="72">
        <f>G122/G120*100</f>
        <v>185.71428571428572</v>
      </c>
      <c r="H123" s="72">
        <f t="shared" si="0"/>
        <v>155.20833333333334</v>
      </c>
      <c r="I123" s="72"/>
      <c r="J123" s="72">
        <f t="shared" si="0"/>
        <v>158.41584158415841</v>
      </c>
      <c r="K123" s="72">
        <f t="shared" si="0"/>
        <v>183.33333333333331</v>
      </c>
      <c r="L123" s="72">
        <f t="shared" si="0"/>
        <v>162.28070175438597</v>
      </c>
      <c r="M123" s="72">
        <f t="shared" si="0"/>
        <v>123.59550561797752</v>
      </c>
      <c r="N123" s="72">
        <f t="shared" si="0"/>
        <v>91.32420091324201</v>
      </c>
      <c r="O123" s="72">
        <f t="shared" si="0"/>
        <v>167.77777777777777</v>
      </c>
      <c r="P123" s="72"/>
      <c r="Q123" s="72">
        <f>Q122/Q120*100</f>
        <v>114.65517241379311</v>
      </c>
      <c r="R123" s="72">
        <f t="shared" si="0"/>
        <v>110.00000000000001</v>
      </c>
      <c r="S123" s="72">
        <f t="shared" si="0"/>
        <v>146.34146341463415</v>
      </c>
      <c r="T123" s="72">
        <f t="shared" si="0"/>
        <v>103.17460317460319</v>
      </c>
      <c r="U123" s="72"/>
      <c r="V123" s="253"/>
    </row>
    <row r="124" spans="1:22" s="36" customFormat="1" ht="15" customHeight="1">
      <c r="A124" s="244" t="s">
        <v>9</v>
      </c>
      <c r="B124" s="72">
        <f aca="true" t="shared" si="1" ref="B124:O124">B122/B121*100</f>
        <v>100</v>
      </c>
      <c r="C124" s="72">
        <f t="shared" si="1"/>
        <v>100</v>
      </c>
      <c r="D124" s="72">
        <f t="shared" si="1"/>
        <v>100</v>
      </c>
      <c r="E124" s="72">
        <f t="shared" si="1"/>
        <v>100</v>
      </c>
      <c r="F124" s="72">
        <f>F122/F121*100</f>
        <v>100</v>
      </c>
      <c r="G124" s="72">
        <f t="shared" si="1"/>
        <v>100</v>
      </c>
      <c r="H124" s="72">
        <f>H122/H121*100</f>
        <v>100</v>
      </c>
      <c r="I124" s="72"/>
      <c r="J124" s="72">
        <f t="shared" si="1"/>
        <v>100</v>
      </c>
      <c r="K124" s="72">
        <f t="shared" si="1"/>
        <v>100</v>
      </c>
      <c r="L124" s="72">
        <f t="shared" si="1"/>
        <v>100</v>
      </c>
      <c r="M124" s="72">
        <f t="shared" si="1"/>
        <v>100</v>
      </c>
      <c r="N124" s="72">
        <f t="shared" si="1"/>
        <v>100</v>
      </c>
      <c r="O124" s="72">
        <f t="shared" si="1"/>
        <v>100</v>
      </c>
      <c r="P124" s="72"/>
      <c r="Q124" s="72">
        <f>Q122/Q121*100</f>
        <v>100</v>
      </c>
      <c r="R124" s="72">
        <f>R122/R121*100</f>
        <v>100</v>
      </c>
      <c r="S124" s="72">
        <f>S122/S121*100</f>
        <v>100</v>
      </c>
      <c r="T124" s="72">
        <f>T122/T121*100</f>
        <v>100</v>
      </c>
      <c r="U124" s="72"/>
      <c r="V124" s="253"/>
    </row>
    <row r="125" spans="1:22" s="229" customFormat="1" ht="15.75">
      <c r="A125" s="225" t="s">
        <v>30</v>
      </c>
      <c r="B125" s="225"/>
      <c r="C125" s="225"/>
      <c r="D125" s="22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149"/>
      <c r="V125" s="149"/>
    </row>
    <row r="126" spans="1:22" s="9" customFormat="1" ht="15.75">
      <c r="A126" s="186" t="str">
        <f>A120</f>
        <v>30.12.14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22"/>
      <c r="N126" s="22"/>
      <c r="O126" s="22"/>
      <c r="P126" s="85"/>
      <c r="Q126" s="85"/>
      <c r="R126" s="8"/>
      <c r="S126" s="150"/>
      <c r="T126" s="150"/>
      <c r="U126" s="150"/>
      <c r="V126" s="150"/>
    </row>
    <row r="127" spans="1:22" s="9" customFormat="1" ht="15.75">
      <c r="A127" s="183" t="str">
        <f>A121</f>
        <v>30.08.15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22"/>
      <c r="N127" s="22"/>
      <c r="O127" s="85"/>
      <c r="P127" s="85"/>
      <c r="Q127" s="85"/>
      <c r="R127" s="8"/>
      <c r="S127" s="150"/>
      <c r="T127" s="150"/>
      <c r="U127" s="150"/>
      <c r="V127" s="150"/>
    </row>
    <row r="128" spans="1:22" s="9" customFormat="1" ht="15.75">
      <c r="A128" s="183" t="str">
        <f>A122</f>
        <v>30.09.15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22"/>
      <c r="N128" s="22"/>
      <c r="O128" s="85"/>
      <c r="P128" s="85"/>
      <c r="Q128" s="85"/>
      <c r="R128" s="8"/>
      <c r="S128" s="150"/>
      <c r="T128" s="150"/>
      <c r="U128" s="150"/>
      <c r="V128" s="150"/>
    </row>
    <row r="129" spans="1:22" s="36" customFormat="1" ht="15">
      <c r="A129" s="176" t="s">
        <v>66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84"/>
      <c r="S129" s="253"/>
      <c r="T129" s="253"/>
      <c r="U129" s="253"/>
      <c r="V129" s="253"/>
    </row>
    <row r="130" spans="1:22" s="9" customFormat="1" ht="15" customHeight="1">
      <c r="A130" s="244" t="s">
        <v>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50"/>
      <c r="T130" s="150"/>
      <c r="U130" s="150"/>
      <c r="V130" s="150"/>
    </row>
    <row r="131" spans="1:22" s="229" customFormat="1" ht="15.75">
      <c r="A131" s="225" t="s">
        <v>31</v>
      </c>
      <c r="B131" s="225"/>
      <c r="C131" s="251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149"/>
      <c r="V131" s="149"/>
    </row>
    <row r="132" spans="1:22" s="9" customFormat="1" ht="15.75">
      <c r="A132" s="186" t="str">
        <f>A126</f>
        <v>30.12.14</v>
      </c>
      <c r="B132" s="8"/>
      <c r="C132" s="8"/>
      <c r="D132" s="8"/>
      <c r="E132" s="22"/>
      <c r="F132" s="22"/>
      <c r="G132" s="22"/>
      <c r="H132" s="22"/>
      <c r="I132" s="22"/>
      <c r="J132" s="22"/>
      <c r="K132" s="85"/>
      <c r="L132" s="85"/>
      <c r="M132" s="85"/>
      <c r="N132" s="85"/>
      <c r="O132" s="85"/>
      <c r="P132" s="85"/>
      <c r="Q132" s="85"/>
      <c r="R132" s="85"/>
      <c r="S132" s="150"/>
      <c r="T132" s="150"/>
      <c r="U132" s="150"/>
      <c r="V132" s="150"/>
    </row>
    <row r="133" spans="1:22" s="9" customFormat="1" ht="15.75">
      <c r="A133" s="183" t="str">
        <f>A127</f>
        <v>30.08.15</v>
      </c>
      <c r="B133" s="8"/>
      <c r="C133" s="8"/>
      <c r="D133" s="8"/>
      <c r="E133" s="22"/>
      <c r="F133" s="22"/>
      <c r="G133" s="22"/>
      <c r="H133" s="22"/>
      <c r="I133" s="22"/>
      <c r="J133" s="22"/>
      <c r="K133" s="85"/>
      <c r="L133" s="85"/>
      <c r="M133" s="85"/>
      <c r="N133" s="85"/>
      <c r="O133" s="85"/>
      <c r="P133" s="85"/>
      <c r="Q133" s="85"/>
      <c r="R133" s="85"/>
      <c r="S133" s="150"/>
      <c r="T133" s="150"/>
      <c r="U133" s="150"/>
      <c r="V133" s="150"/>
    </row>
    <row r="134" spans="1:22" s="9" customFormat="1" ht="15.75">
      <c r="A134" s="183" t="str">
        <f>A128</f>
        <v>30.09.15</v>
      </c>
      <c r="B134" s="8"/>
      <c r="C134" s="8"/>
      <c r="D134" s="8"/>
      <c r="E134" s="22"/>
      <c r="F134" s="22"/>
      <c r="G134" s="22"/>
      <c r="H134" s="22"/>
      <c r="I134" s="22"/>
      <c r="J134" s="22"/>
      <c r="K134" s="85"/>
      <c r="L134" s="85"/>
      <c r="M134" s="85"/>
      <c r="N134" s="85"/>
      <c r="O134" s="85"/>
      <c r="P134" s="85"/>
      <c r="Q134" s="85"/>
      <c r="R134" s="85"/>
      <c r="S134" s="150"/>
      <c r="T134" s="150"/>
      <c r="U134" s="150"/>
      <c r="V134" s="150"/>
    </row>
    <row r="135" spans="1:22" s="36" customFormat="1" ht="15">
      <c r="A135" s="176" t="s">
        <v>66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184"/>
      <c r="S135" s="253"/>
      <c r="T135" s="253"/>
      <c r="U135" s="253"/>
      <c r="V135" s="253"/>
    </row>
    <row r="136" spans="1:22" s="9" customFormat="1" ht="15">
      <c r="A136" s="244" t="s">
        <v>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50"/>
      <c r="T136" s="150"/>
      <c r="U136" s="150"/>
      <c r="V136" s="150"/>
    </row>
    <row r="137" spans="1:22" s="229" customFormat="1" ht="15.75">
      <c r="A137" s="225" t="s">
        <v>32</v>
      </c>
      <c r="B137" s="382" t="s">
        <v>67</v>
      </c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4"/>
    </row>
    <row r="138" spans="1:22" s="9" customFormat="1" ht="15.75">
      <c r="A138" s="186" t="str">
        <f>A132</f>
        <v>30.12.14</v>
      </c>
      <c r="B138" s="8"/>
      <c r="C138" s="8">
        <v>7.5</v>
      </c>
      <c r="D138" s="8"/>
      <c r="E138" s="8"/>
      <c r="F138" s="8"/>
      <c r="G138" s="8"/>
      <c r="H138" s="8"/>
      <c r="I138" s="8"/>
      <c r="J138" s="8"/>
      <c r="K138" s="85"/>
      <c r="L138" s="85"/>
      <c r="M138" s="8"/>
      <c r="N138" s="8"/>
      <c r="O138" s="8"/>
      <c r="P138" s="8"/>
      <c r="Q138" s="8"/>
      <c r="R138" s="85"/>
      <c r="S138" s="150"/>
      <c r="T138" s="150"/>
      <c r="U138" s="150"/>
      <c r="V138" s="150"/>
    </row>
    <row r="139" spans="1:22" s="9" customFormat="1" ht="15.75">
      <c r="A139" s="183" t="str">
        <f>A133</f>
        <v>30.08.15</v>
      </c>
      <c r="B139" s="8"/>
      <c r="C139" s="8">
        <v>11.3</v>
      </c>
      <c r="D139" s="8"/>
      <c r="E139" s="8"/>
      <c r="F139" s="8"/>
      <c r="G139" s="8"/>
      <c r="H139" s="8"/>
      <c r="I139" s="8"/>
      <c r="J139" s="8"/>
      <c r="K139" s="85"/>
      <c r="L139" s="85"/>
      <c r="M139" s="8"/>
      <c r="N139" s="8"/>
      <c r="O139" s="8"/>
      <c r="P139" s="8"/>
      <c r="Q139" s="8"/>
      <c r="R139" s="85"/>
      <c r="S139" s="150"/>
      <c r="T139" s="150"/>
      <c r="U139" s="150"/>
      <c r="V139" s="150"/>
    </row>
    <row r="140" spans="1:22" s="9" customFormat="1" ht="15.75">
      <c r="A140" s="183" t="str">
        <f>A134</f>
        <v>30.09.15</v>
      </c>
      <c r="B140" s="8"/>
      <c r="C140" s="8">
        <v>11.3</v>
      </c>
      <c r="D140" s="8"/>
      <c r="E140" s="8"/>
      <c r="F140" s="8"/>
      <c r="G140" s="8"/>
      <c r="H140" s="8"/>
      <c r="I140" s="8"/>
      <c r="J140" s="8"/>
      <c r="K140" s="85"/>
      <c r="L140" s="85"/>
      <c r="M140" s="8"/>
      <c r="N140" s="8"/>
      <c r="O140" s="8"/>
      <c r="P140" s="8"/>
      <c r="Q140" s="8"/>
      <c r="R140" s="85"/>
      <c r="S140" s="150"/>
      <c r="T140" s="150"/>
      <c r="U140" s="150"/>
      <c r="V140" s="150"/>
    </row>
    <row r="141" spans="1:22" s="9" customFormat="1" ht="15">
      <c r="A141" s="176" t="s">
        <v>66</v>
      </c>
      <c r="B141" s="6"/>
      <c r="C141" s="6">
        <f>C140/C138*100</f>
        <v>150.66666666666669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150"/>
      <c r="T141" s="150"/>
      <c r="U141" s="150"/>
      <c r="V141" s="150"/>
    </row>
    <row r="142" spans="1:22" s="9" customFormat="1" ht="15" customHeight="1">
      <c r="A142" s="235" t="s">
        <v>9</v>
      </c>
      <c r="B142" s="6"/>
      <c r="C142" s="6">
        <f>C140/C139*100</f>
        <v>100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150"/>
      <c r="T142" s="150"/>
      <c r="U142" s="150"/>
      <c r="V142" s="150"/>
    </row>
    <row r="143" spans="1:22" s="229" customFormat="1" ht="15.75">
      <c r="A143" s="225" t="s">
        <v>33</v>
      </c>
      <c r="B143" s="225"/>
      <c r="C143" s="225"/>
      <c r="D143" s="22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149"/>
      <c r="V143" s="149"/>
    </row>
    <row r="144" spans="1:22" s="9" customFormat="1" ht="15" customHeight="1">
      <c r="A144" s="186" t="str">
        <f>A138</f>
        <v>30.12.14</v>
      </c>
      <c r="B144" s="8"/>
      <c r="C144" s="8"/>
      <c r="D144" s="8"/>
      <c r="E144" s="8"/>
      <c r="F144" s="8"/>
      <c r="G144" s="22"/>
      <c r="H144" s="22"/>
      <c r="I144" s="8"/>
      <c r="J144" s="8"/>
      <c r="K144" s="22"/>
      <c r="L144" s="22"/>
      <c r="M144" s="8"/>
      <c r="N144" s="8"/>
      <c r="O144" s="22"/>
      <c r="P144" s="85"/>
      <c r="Q144" s="85"/>
      <c r="R144" s="85"/>
      <c r="S144" s="150"/>
      <c r="T144" s="150"/>
      <c r="U144" s="150"/>
      <c r="V144" s="150"/>
    </row>
    <row r="145" spans="1:22" s="9" customFormat="1" ht="15.75">
      <c r="A145" s="183" t="str">
        <f>A139</f>
        <v>30.08.15</v>
      </c>
      <c r="B145" s="8"/>
      <c r="C145" s="8"/>
      <c r="D145" s="8"/>
      <c r="E145" s="8"/>
      <c r="F145" s="8"/>
      <c r="G145" s="22"/>
      <c r="H145" s="22"/>
      <c r="I145" s="8"/>
      <c r="J145" s="8"/>
      <c r="K145" s="22"/>
      <c r="L145" s="22"/>
      <c r="M145" s="8"/>
      <c r="N145" s="8"/>
      <c r="O145" s="22"/>
      <c r="P145" s="85"/>
      <c r="Q145" s="85"/>
      <c r="R145" s="85"/>
      <c r="S145" s="150"/>
      <c r="T145" s="150"/>
      <c r="U145" s="150"/>
      <c r="V145" s="150"/>
    </row>
    <row r="146" spans="1:22" s="9" customFormat="1" ht="15.75">
      <c r="A146" s="183" t="str">
        <f>A140</f>
        <v>30.09.15</v>
      </c>
      <c r="B146" s="8"/>
      <c r="C146" s="8"/>
      <c r="D146" s="8"/>
      <c r="E146" s="8"/>
      <c r="F146" s="8"/>
      <c r="G146" s="22"/>
      <c r="H146" s="22"/>
      <c r="I146" s="8"/>
      <c r="J146" s="8"/>
      <c r="K146" s="22"/>
      <c r="L146" s="22"/>
      <c r="M146" s="8"/>
      <c r="N146" s="8"/>
      <c r="O146" s="22"/>
      <c r="P146" s="85"/>
      <c r="Q146" s="85"/>
      <c r="R146" s="85"/>
      <c r="S146" s="150"/>
      <c r="T146" s="150"/>
      <c r="U146" s="150"/>
      <c r="V146" s="150"/>
    </row>
    <row r="147" spans="1:22" s="9" customFormat="1" ht="15">
      <c r="A147" s="176" t="s">
        <v>66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150"/>
      <c r="T147" s="150"/>
      <c r="U147" s="150"/>
      <c r="V147" s="150"/>
    </row>
    <row r="148" spans="1:22" s="9" customFormat="1" ht="15" customHeight="1">
      <c r="A148" s="235" t="s">
        <v>9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150"/>
      <c r="T148" s="150"/>
      <c r="U148" s="150"/>
      <c r="V148" s="150"/>
    </row>
    <row r="149" spans="1:22" s="9" customFormat="1" ht="15">
      <c r="A149" s="380" t="s">
        <v>10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</row>
    <row r="150" spans="1:22" s="229" customFormat="1" ht="15.75">
      <c r="A150" s="225" t="s">
        <v>34</v>
      </c>
      <c r="B150" s="225"/>
      <c r="C150" s="225"/>
      <c r="D150" s="22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149"/>
    </row>
    <row r="151" spans="1:22" s="9" customFormat="1" ht="15.75">
      <c r="A151" s="186" t="str">
        <f>A144</f>
        <v>30.12.14</v>
      </c>
      <c r="B151" s="85"/>
      <c r="C151" s="85"/>
      <c r="D151" s="85"/>
      <c r="E151" s="22"/>
      <c r="F151" s="22"/>
      <c r="G151" s="8"/>
      <c r="H151" s="8"/>
      <c r="I151" s="8"/>
      <c r="J151" s="8"/>
      <c r="K151" s="85"/>
      <c r="L151" s="85"/>
      <c r="M151" s="22"/>
      <c r="N151" s="22"/>
      <c r="O151" s="22"/>
      <c r="P151" s="8"/>
      <c r="Q151" s="8"/>
      <c r="R151" s="8"/>
      <c r="S151" s="150"/>
      <c r="T151" s="150"/>
      <c r="U151" s="150"/>
      <c r="V151" s="150"/>
    </row>
    <row r="152" spans="1:22" s="9" customFormat="1" ht="15" customHeight="1">
      <c r="A152" s="183" t="str">
        <f>A145</f>
        <v>30.08.15</v>
      </c>
      <c r="B152" s="85"/>
      <c r="C152" s="85"/>
      <c r="D152" s="85"/>
      <c r="E152" s="22"/>
      <c r="F152" s="22"/>
      <c r="G152" s="8"/>
      <c r="H152" s="8"/>
      <c r="I152" s="8"/>
      <c r="J152" s="8"/>
      <c r="K152" s="85"/>
      <c r="L152" s="85"/>
      <c r="M152" s="22"/>
      <c r="N152" s="22"/>
      <c r="O152" s="22"/>
      <c r="P152" s="8"/>
      <c r="Q152" s="8"/>
      <c r="R152" s="8"/>
      <c r="S152" s="150"/>
      <c r="T152" s="150"/>
      <c r="U152" s="150"/>
      <c r="V152" s="150"/>
    </row>
    <row r="153" spans="1:22" s="9" customFormat="1" ht="15" customHeight="1">
      <c r="A153" s="183" t="str">
        <f>A146</f>
        <v>30.09.15</v>
      </c>
      <c r="B153" s="85"/>
      <c r="C153" s="85"/>
      <c r="D153" s="85"/>
      <c r="E153" s="22"/>
      <c r="F153" s="22"/>
      <c r="G153" s="8"/>
      <c r="H153" s="8"/>
      <c r="I153" s="8"/>
      <c r="J153" s="8"/>
      <c r="K153" s="85"/>
      <c r="L153" s="85"/>
      <c r="M153" s="22"/>
      <c r="N153" s="22"/>
      <c r="O153" s="22"/>
      <c r="P153" s="8"/>
      <c r="Q153" s="8"/>
      <c r="R153" s="8"/>
      <c r="S153" s="150"/>
      <c r="T153" s="150"/>
      <c r="U153" s="150"/>
      <c r="V153" s="150"/>
    </row>
    <row r="154" spans="1:22" s="36" customFormat="1" ht="15" customHeight="1">
      <c r="A154" s="176" t="s">
        <v>66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184"/>
      <c r="S154" s="253"/>
      <c r="T154" s="253"/>
      <c r="U154" s="253"/>
      <c r="V154" s="253"/>
    </row>
    <row r="155" spans="1:22" s="9" customFormat="1" ht="15" customHeight="1">
      <c r="A155" s="244" t="s">
        <v>9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150"/>
      <c r="T155" s="150"/>
      <c r="U155" s="150"/>
      <c r="V155" s="150"/>
    </row>
    <row r="156" spans="1:22" s="229" customFormat="1" ht="15.75">
      <c r="A156" s="225" t="s">
        <v>35</v>
      </c>
      <c r="B156" s="225"/>
      <c r="C156" s="225"/>
      <c r="D156" s="22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149"/>
      <c r="V156" s="149"/>
    </row>
    <row r="157" spans="1:22" s="9" customFormat="1" ht="15.75">
      <c r="A157" s="186" t="str">
        <f>A151</f>
        <v>30.12.14</v>
      </c>
      <c r="B157" s="110"/>
      <c r="C157" s="110"/>
      <c r="D157" s="110"/>
      <c r="E157" s="22"/>
      <c r="F157" s="22"/>
      <c r="G157" s="22"/>
      <c r="H157" s="22"/>
      <c r="I157" s="22"/>
      <c r="J157" s="22"/>
      <c r="K157" s="22"/>
      <c r="L157" s="22"/>
      <c r="M157" s="236"/>
      <c r="N157" s="236"/>
      <c r="O157" s="236"/>
      <c r="P157" s="236"/>
      <c r="Q157" s="236"/>
      <c r="R157" s="243"/>
      <c r="S157" s="150"/>
      <c r="T157" s="150"/>
      <c r="U157" s="150"/>
      <c r="V157" s="150"/>
    </row>
    <row r="158" spans="1:22" s="9" customFormat="1" ht="15.75">
      <c r="A158" s="183" t="str">
        <f>A152</f>
        <v>30.08.15</v>
      </c>
      <c r="B158" s="110"/>
      <c r="C158" s="110"/>
      <c r="D158" s="110"/>
      <c r="E158" s="22"/>
      <c r="F158" s="22"/>
      <c r="G158" s="22"/>
      <c r="H158" s="22"/>
      <c r="I158" s="22"/>
      <c r="J158" s="22"/>
      <c r="K158" s="110"/>
      <c r="L158" s="110"/>
      <c r="M158" s="236"/>
      <c r="N158" s="236"/>
      <c r="O158" s="236"/>
      <c r="P158" s="236"/>
      <c r="Q158" s="236"/>
      <c r="R158" s="243"/>
      <c r="S158" s="150"/>
      <c r="T158" s="150"/>
      <c r="U158" s="150"/>
      <c r="V158" s="150"/>
    </row>
    <row r="159" spans="1:22" s="9" customFormat="1" ht="15.75">
      <c r="A159" s="183" t="str">
        <f>A153</f>
        <v>30.09.15</v>
      </c>
      <c r="B159" s="110"/>
      <c r="C159" s="110"/>
      <c r="D159" s="110"/>
      <c r="E159" s="22"/>
      <c r="F159" s="22"/>
      <c r="G159" s="22"/>
      <c r="H159" s="22"/>
      <c r="I159" s="22"/>
      <c r="J159" s="22"/>
      <c r="K159" s="110"/>
      <c r="L159" s="110"/>
      <c r="M159" s="236"/>
      <c r="N159" s="236"/>
      <c r="O159" s="236"/>
      <c r="P159" s="236"/>
      <c r="Q159" s="236"/>
      <c r="R159" s="243"/>
      <c r="S159" s="150"/>
      <c r="T159" s="150"/>
      <c r="U159" s="150"/>
      <c r="V159" s="150"/>
    </row>
    <row r="160" spans="1:22" s="9" customFormat="1" ht="15">
      <c r="A160" s="176" t="s">
        <v>66</v>
      </c>
      <c r="B160" s="23"/>
      <c r="C160" s="23"/>
      <c r="D160" s="23"/>
      <c r="E160" s="22"/>
      <c r="F160" s="22"/>
      <c r="G160" s="22"/>
      <c r="H160" s="22"/>
      <c r="I160" s="22"/>
      <c r="J160" s="22"/>
      <c r="K160" s="22"/>
      <c r="L160" s="22"/>
      <c r="M160" s="236"/>
      <c r="N160" s="236"/>
      <c r="O160" s="236"/>
      <c r="P160" s="236"/>
      <c r="Q160" s="236"/>
      <c r="R160" s="243"/>
      <c r="S160" s="150"/>
      <c r="T160" s="150"/>
      <c r="U160" s="150"/>
      <c r="V160" s="150"/>
    </row>
    <row r="161" spans="1:22" s="9" customFormat="1" ht="15" customHeight="1">
      <c r="A161" s="235" t="s">
        <v>9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36"/>
      <c r="N161" s="236"/>
      <c r="O161" s="236"/>
      <c r="P161" s="236"/>
      <c r="Q161" s="236"/>
      <c r="R161" s="243"/>
      <c r="S161" s="150"/>
      <c r="T161" s="150"/>
      <c r="U161" s="150"/>
      <c r="V161" s="150"/>
    </row>
    <row r="162" spans="1:22" s="229" customFormat="1" ht="15.75">
      <c r="A162" s="225" t="s">
        <v>36</v>
      </c>
      <c r="B162" s="225"/>
      <c r="C162" s="225"/>
      <c r="D162" s="22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149"/>
      <c r="V162" s="149"/>
    </row>
    <row r="163" spans="1:22" s="9" customFormat="1" ht="15">
      <c r="A163" s="186" t="str">
        <f>A157</f>
        <v>30.12.14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150"/>
      <c r="T163" s="150"/>
      <c r="U163" s="150"/>
      <c r="V163" s="150"/>
    </row>
    <row r="164" spans="1:22" s="9" customFormat="1" ht="15">
      <c r="A164" s="183" t="str">
        <f>A158</f>
        <v>30.08.15</v>
      </c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150"/>
      <c r="T164" s="150"/>
      <c r="U164" s="150"/>
      <c r="V164" s="150"/>
    </row>
    <row r="165" spans="1:22" s="9" customFormat="1" ht="15">
      <c r="A165" s="183" t="str">
        <f>A159</f>
        <v>30.09.15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150"/>
      <c r="T165" s="150"/>
      <c r="U165" s="150"/>
      <c r="V165" s="150"/>
    </row>
    <row r="166" spans="1:22" s="9" customFormat="1" ht="15">
      <c r="A166" s="176" t="s">
        <v>66</v>
      </c>
      <c r="B166" s="23"/>
      <c r="C166" s="23"/>
      <c r="D166" s="23"/>
      <c r="E166" s="184"/>
      <c r="F166" s="184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150"/>
      <c r="T166" s="150"/>
      <c r="U166" s="150"/>
      <c r="V166" s="150"/>
    </row>
    <row r="167" spans="1:22" s="9" customFormat="1" ht="15" customHeight="1">
      <c r="A167" s="235" t="s">
        <v>9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150"/>
      <c r="T167" s="150"/>
      <c r="U167" s="150"/>
      <c r="V167" s="150"/>
    </row>
    <row r="168" spans="1:22" s="256" customFormat="1" ht="15.75" customHeight="1">
      <c r="A168" s="392" t="s">
        <v>11</v>
      </c>
      <c r="B168" s="393"/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</row>
    <row r="169" spans="1:22" s="9" customFormat="1" ht="15" customHeight="1">
      <c r="A169" s="186" t="str">
        <f>A163</f>
        <v>30.12.14</v>
      </c>
      <c r="B169" s="385">
        <f>ROUND(AVERAGE(B9:C9,B15:C15,B21:C21,B34:C34,B40:C40,B46:C46,B53:C53,B59:C59,B65:C65,B71:C71,B77:C77,B83:C83,B89:C89,B95:C95,B102:C102,B108:C108,B114:C114,B120:C120,C126,B132:C132,B138:C138,B144:C144,B151:C151,B157:C157,B163:C163),2)</f>
        <v>6.85</v>
      </c>
      <c r="C169" s="386"/>
      <c r="D169" s="10">
        <f>ROUND(AVERAGE(D9,D15,D21,D34,D40,D46,D53,D59,D65,D71,D77,D83,D89,D95,D102,D108,D114,D120,D126,D132,D138,D144,D151,D157,D163),2)</f>
        <v>6.6</v>
      </c>
      <c r="E169" s="276">
        <f>ROUND(AVERAGE(E9:E9,E15:E15,E21:E21,E34:E34,E40:E40,E46:E46,E53:E53,E59:E59,E65:E65,E71:E71,E77:E77,E83:E83,E89:E89,E95:E95,E102:E102,E108:E108,E114:E114,E120:E120,E126,E132:E132,E138:E138,E144:E144,E151:E151,E157:E157,E163:E163),2)</f>
        <v>17.35</v>
      </c>
      <c r="F169" s="276"/>
      <c r="G169" s="385">
        <f>ROUND(AVERAGE(G9:H9,G15:H15,G21:H21,G34:H34,G40:H40,G46:H46,G53:H53,G59:H59,G65:H65,G71:H71,G77:H77,G83:H83,G89:H89,G95:H95,G102:H102,G108:H108,G114:H114,G120:H120,H126,G132:H132,G138:H138,G144:H144,G151:H151,G157:H157,G163:H163),2)</f>
        <v>4.23</v>
      </c>
      <c r="H169" s="386"/>
      <c r="I169" s="10">
        <f aca="true" t="shared" si="2" ref="I169:J171">ROUND(AVERAGE(I9,I15,I21,I34,I40,I46,I53,I59,I65,I71,I77,I83,I89,I95,I102,I108,I114,I120,I126,I132,I138,I144,I151,I157,I163),2)</f>
        <v>7.65</v>
      </c>
      <c r="J169" s="10">
        <f t="shared" si="2"/>
        <v>15.15</v>
      </c>
      <c r="K169" s="385">
        <f>ROUND(AVERAGE(K9:L9,K15:L15,K21:L21,K34:L34,K40:L40,K46:L46,K53:L53,K59:L59,K65:L65,K71:L71,K77:L77,K83:L83,K89:L89,K95:L95,K102:L102,K108:L108,K114:L114,K120:L120,L126,K132:L132,K138:L138,K144:L144,K151:L151,K157:L157,K163:L163),2)</f>
        <v>14.94</v>
      </c>
      <c r="L169" s="386"/>
      <c r="M169" s="10">
        <f aca="true" t="shared" si="3" ref="M169:V169">ROUND(AVERAGE(M9,M15,M21,M34,M40,M46,M53,M59,M65,M71,M77,M83,M89,M95,M102,M108,M114,M120,M126,M132,M138,M144,M151,M157,M163),2)</f>
        <v>8.9</v>
      </c>
      <c r="N169" s="10">
        <f t="shared" si="3"/>
        <v>9.68</v>
      </c>
      <c r="O169" s="10">
        <f t="shared" si="3"/>
        <v>22.72</v>
      </c>
      <c r="P169" s="10">
        <f t="shared" si="3"/>
        <v>40</v>
      </c>
      <c r="Q169" s="10">
        <f t="shared" si="3"/>
        <v>66.98</v>
      </c>
      <c r="R169" s="10">
        <f t="shared" si="3"/>
        <v>30.93</v>
      </c>
      <c r="S169" s="10">
        <f t="shared" si="3"/>
        <v>53.27</v>
      </c>
      <c r="T169" s="10">
        <f t="shared" si="3"/>
        <v>64</v>
      </c>
      <c r="U169" s="10">
        <f t="shared" si="3"/>
        <v>45</v>
      </c>
      <c r="V169" s="10">
        <f t="shared" si="3"/>
        <v>41</v>
      </c>
    </row>
    <row r="170" spans="1:22" s="31" customFormat="1" ht="15" customHeight="1">
      <c r="A170" s="190" t="str">
        <f>A164</f>
        <v>30.08.15</v>
      </c>
      <c r="B170" s="385">
        <f>ROUND(AVERAGE(B10:C10,B16:C16,B22:C22,B35:C35,B41:C41,B47:C47,B54:C54,B60:C60,B66:C66,B72:C72,B78:C78,B84:C84,B90:C90,B96:C96,B103:C103,B109:C109,B115:C115,B121:C121,C127,B133:C133,B139:C139,B145:C145,B152:C152,B158:C158,B164:C164),2)</f>
        <v>11.6</v>
      </c>
      <c r="C170" s="386"/>
      <c r="D170" s="10">
        <f>ROUND(AVERAGE(D10,D16,D22,D35,D41,D47,D54,D60,D66,D72,D78,D84,D90,D96,D103,D109,D115,D121,D127,D133,D139,D145,D152,D158,D164),2)</f>
        <v>9.6</v>
      </c>
      <c r="E170" s="276">
        <f>ROUND(AVERAGE(E10:E10,E16:E16,E22:E22,E35:E35,E41:E41,E47:E47,E54:E54,E60:E60,E66:E66,E72:E72,E78:E78,E84:E84,E90:E90,E96:E96,E103:E103,E109:E109,E115:E115,E121:E121,E127,E133:E133,E139:E139,E145:E145,E152:E152,E158:E158,E164:E164),2)</f>
        <v>22.45</v>
      </c>
      <c r="F170" s="276">
        <f>ROUND(AVERAGE(F10:F10,F16:F16,F22:F22,F35:F35,F41:F41,F47:F47,F54:F54,F60:F60,F66:F66,F72:F72,F78:F78,F84:F84,F90:F90,F96:F96,F103:F103,F109:F109,F115:F115,F121:F121,F127,F133:F133,F139:F139,F145:F145,F152:F152,F158:F158,F164:F164),2)</f>
        <v>13</v>
      </c>
      <c r="G170" s="385">
        <f>ROUND(AVERAGE(G10:H10,G16:H16,G22:H22,G35:H35,G41:H41,G47:H47,G54:H54,G60:H60,G66:H66,G72:H72,G78:H78,G84:H84,G90:H90,G96:H96,G103:H103,G109:H109,G115:H115,G121:H121,H127,G133:H133,G139:H139,G145:H145,G152:H152,G158:H158,G164:H164),2)</f>
        <v>7.32</v>
      </c>
      <c r="H170" s="386"/>
      <c r="I170" s="10">
        <f t="shared" si="2"/>
        <v>11</v>
      </c>
      <c r="J170" s="10">
        <f t="shared" si="2"/>
        <v>24</v>
      </c>
      <c r="K170" s="385">
        <f>ROUND(AVERAGE(K10:L10,K16:L16,K22:L22,K35:L35,K41:L41,K47:L47,K54:L54,K60:L60,K66:L66,K72:L72,K78:L78,K84:L84,K90:L90,K96:L96,K103:L103,K109:L109,K115:L115,K121:L121,L127,K133:L133,K139:L139,K145:L145,K152:L152,K158:L158,K164:L164),2)</f>
        <v>24.88</v>
      </c>
      <c r="L170" s="386"/>
      <c r="M170" s="10">
        <f aca="true" t="shared" si="4" ref="M170:V170">ROUND(AVERAGE(M10,M16,M22,M35,M41,M47,M54,M60,M66,M72,M78,M84,M90,M96,M103,M109,M115,M121,M127,M133,M139,M145,M152,M158,M164),2)</f>
        <v>11</v>
      </c>
      <c r="N170" s="10">
        <f t="shared" si="4"/>
        <v>9.48</v>
      </c>
      <c r="O170" s="10">
        <f t="shared" si="4"/>
        <v>28.84</v>
      </c>
      <c r="P170" s="10">
        <f t="shared" si="4"/>
        <v>44.94</v>
      </c>
      <c r="Q170" s="10">
        <f t="shared" si="4"/>
        <v>68.75</v>
      </c>
      <c r="R170" s="10">
        <f t="shared" si="4"/>
        <v>37.47</v>
      </c>
      <c r="S170" s="10">
        <f t="shared" si="4"/>
        <v>62.87</v>
      </c>
      <c r="T170" s="10">
        <f t="shared" si="4"/>
        <v>65</v>
      </c>
      <c r="U170" s="10">
        <f t="shared" si="4"/>
        <v>50</v>
      </c>
      <c r="V170" s="10">
        <f t="shared" si="4"/>
        <v>40.95</v>
      </c>
    </row>
    <row r="171" spans="1:22" s="30" customFormat="1" ht="15" customHeight="1">
      <c r="A171" s="183" t="str">
        <f>A122</f>
        <v>30.09.15</v>
      </c>
      <c r="B171" s="385">
        <f>ROUND(AVERAGE(B11:C11,B17:C17,B23:C23,B36:C36,B42:C42,B48:C48,B55:C55,B61:C61,B67:C67,B73:C73,B79:C79,B85:C85,B91:C91,B97:C97,B104:C104,B110:C110,B116:C116,B122:C122,C128,B134:C134,B140:C140,B146:C146,B153:C153,B159:C159,B165:C165),2)</f>
        <v>11.6</v>
      </c>
      <c r="C171" s="386"/>
      <c r="D171" s="10">
        <f>ROUND(AVERAGE(D11,D17,D23,D36,D42,D48,D55,D61,D67,D73,D79,D85,D91,D97,D104,D110,D116,D122,D128,D134,D140,D146,D153,D159,D165),2)</f>
        <v>9.6</v>
      </c>
      <c r="E171" s="276">
        <f>ROUND(AVERAGE(E11:E11,E17:E17,E23:E23,E36:E36,E42:E42,E48:E48,E55:E55,E61:E61,E67:E67,E73:E73,E79:E79,E85:E85,E91:E91,E97:E97,E104:E104,E110:E110,E116:E116,E122:E122,E128,E134:E134,E140:E140,E146:E146,E153:E153,E159:E159,E165:E165),2)</f>
        <v>22.45</v>
      </c>
      <c r="F171" s="276">
        <f>ROUND(AVERAGE(F11:F11,F17:F17,F23:F23,F36:F36,F42:F42,F48:F48,F55:F55,F61:F61,F67:F67,F73:F73,F79:F79,F85:F85,F91:F91,F97:F97,F104:F104,F110:F110,F116:F116,F122:F122,F128,F134:F134,F140:F140,F146:F146,F153:F153,F159:F159,F165:F165),2)</f>
        <v>13</v>
      </c>
      <c r="G171" s="385">
        <f>ROUND(AVERAGE(G11:H11,G17:H17,G23:H23,G36:H36,G42:H42,G48:H48,G55:H55,G61:H61,G67:H67,G73:H73,G79:H79,G85:H85,G91:H91,G97:H97,G104:H104,G110:H110,G116:H116,G122:H122,H128,G134:H134,G140:H140,G146:H146,G153:H153,G159:H159,G165:H165),2)</f>
        <v>7.32</v>
      </c>
      <c r="H171" s="386"/>
      <c r="I171" s="10">
        <f t="shared" si="2"/>
        <v>11</v>
      </c>
      <c r="J171" s="10">
        <f t="shared" si="2"/>
        <v>24</v>
      </c>
      <c r="K171" s="385">
        <f>ROUND(AVERAGE(K11:L11,K17:L17,K23:L23,K36:L36,K42:L42,K48:L48,K55:L55,K61:L61,K67:L67,K73:L73,K79:L79,K85:L85,K91:L91,K97:L97,K104:L104,K110:L110,K116:L116,K122:L122,L128,K134:L134,K140:L140,K146:L146,K153:L153,K159:L159,K165:L165),2)</f>
        <v>24.25</v>
      </c>
      <c r="L171" s="386"/>
      <c r="M171" s="10">
        <f aca="true" t="shared" si="5" ref="M171:V171">ROUND(AVERAGE(M11,M17,M23,M36,M42,M48,M55,M61,M67,M73,M79,M85,M91,M97,M104,M110,M116,M122,M128,M134,M140,M146,M153,M159,M165),2)</f>
        <v>11</v>
      </c>
      <c r="N171" s="10">
        <f t="shared" si="5"/>
        <v>9.53</v>
      </c>
      <c r="O171" s="10">
        <f t="shared" si="5"/>
        <v>28.94</v>
      </c>
      <c r="P171" s="10">
        <f t="shared" si="5"/>
        <v>50.25</v>
      </c>
      <c r="Q171" s="10">
        <f t="shared" si="5"/>
        <v>68.75</v>
      </c>
      <c r="R171" s="10">
        <f t="shared" si="5"/>
        <v>37.47</v>
      </c>
      <c r="S171" s="10">
        <f t="shared" si="5"/>
        <v>62.87</v>
      </c>
      <c r="T171" s="10">
        <f t="shared" si="5"/>
        <v>65</v>
      </c>
      <c r="U171" s="10">
        <f t="shared" si="5"/>
        <v>50</v>
      </c>
      <c r="V171" s="10">
        <f t="shared" si="5"/>
        <v>41.75</v>
      </c>
    </row>
    <row r="172" spans="1:22" s="9" customFormat="1" ht="15" customHeight="1">
      <c r="A172" s="176" t="s">
        <v>66</v>
      </c>
      <c r="B172" s="390">
        <f>B171/B169*100</f>
        <v>169.34306569343065</v>
      </c>
      <c r="C172" s="391"/>
      <c r="D172" s="6">
        <f aca="true" t="shared" si="6" ref="D172:V172">D171/D169*100</f>
        <v>145.45454545454547</v>
      </c>
      <c r="E172" s="275">
        <f>E171/E169*100</f>
        <v>129.39481268011525</v>
      </c>
      <c r="F172" s="275"/>
      <c r="G172" s="390">
        <f>G171/G169*100</f>
        <v>173.0496453900709</v>
      </c>
      <c r="H172" s="391"/>
      <c r="I172" s="6">
        <f t="shared" si="6"/>
        <v>143.79084967320262</v>
      </c>
      <c r="J172" s="6">
        <f t="shared" si="6"/>
        <v>158.41584158415841</v>
      </c>
      <c r="K172" s="390">
        <f>K171/K169*100</f>
        <v>162.31593038821956</v>
      </c>
      <c r="L172" s="391"/>
      <c r="M172" s="6">
        <f t="shared" si="6"/>
        <v>123.59550561797752</v>
      </c>
      <c r="N172" s="6">
        <f t="shared" si="6"/>
        <v>98.45041322314049</v>
      </c>
      <c r="O172" s="6">
        <f t="shared" si="6"/>
        <v>127.3767605633803</v>
      </c>
      <c r="P172" s="6">
        <f t="shared" si="6"/>
        <v>125.62500000000001</v>
      </c>
      <c r="Q172" s="6">
        <f t="shared" si="6"/>
        <v>102.64257987458943</v>
      </c>
      <c r="R172" s="6">
        <f t="shared" si="6"/>
        <v>121.14451988360815</v>
      </c>
      <c r="S172" s="6">
        <f t="shared" si="6"/>
        <v>118.0214004129904</v>
      </c>
      <c r="T172" s="6">
        <f t="shared" si="6"/>
        <v>101.5625</v>
      </c>
      <c r="U172" s="6">
        <f t="shared" si="6"/>
        <v>111.11111111111111</v>
      </c>
      <c r="V172" s="6">
        <f t="shared" si="6"/>
        <v>101.82926829268293</v>
      </c>
    </row>
    <row r="173" spans="1:22" s="9" customFormat="1" ht="15" customHeight="1">
      <c r="A173" s="235" t="s">
        <v>9</v>
      </c>
      <c r="B173" s="390">
        <f>B171/B170*100</f>
        <v>100</v>
      </c>
      <c r="C173" s="391"/>
      <c r="D173" s="6">
        <f>D171/D170*100</f>
        <v>100</v>
      </c>
      <c r="E173" s="275">
        <f>E171/E170*100</f>
        <v>100</v>
      </c>
      <c r="F173" s="275">
        <f>F171/F170*100</f>
        <v>100</v>
      </c>
      <c r="G173" s="390">
        <f>G171/G170*100</f>
        <v>100</v>
      </c>
      <c r="H173" s="391"/>
      <c r="I173" s="6">
        <f aca="true" t="shared" si="7" ref="I173:V173">I171/I170*100</f>
        <v>100</v>
      </c>
      <c r="J173" s="6">
        <f t="shared" si="7"/>
        <v>100</v>
      </c>
      <c r="K173" s="390">
        <f>K171/K170*100</f>
        <v>97.46784565916398</v>
      </c>
      <c r="L173" s="391"/>
      <c r="M173" s="6">
        <f t="shared" si="7"/>
        <v>100</v>
      </c>
      <c r="N173" s="6">
        <f t="shared" si="7"/>
        <v>100.52742616033754</v>
      </c>
      <c r="O173" s="6">
        <f t="shared" si="7"/>
        <v>100.34674063800277</v>
      </c>
      <c r="P173" s="6">
        <f t="shared" si="7"/>
        <v>111.81575433911884</v>
      </c>
      <c r="Q173" s="6">
        <f t="shared" si="7"/>
        <v>100</v>
      </c>
      <c r="R173" s="6">
        <f t="shared" si="7"/>
        <v>100</v>
      </c>
      <c r="S173" s="6">
        <f t="shared" si="7"/>
        <v>100</v>
      </c>
      <c r="T173" s="6">
        <f>T171/T170*100</f>
        <v>100</v>
      </c>
      <c r="U173" s="6">
        <f t="shared" si="7"/>
        <v>100</v>
      </c>
      <c r="V173" s="6">
        <f t="shared" si="7"/>
        <v>101.95360195360195</v>
      </c>
    </row>
    <row r="177" ht="15.75" customHeight="1"/>
    <row r="178" ht="17.25" customHeight="1"/>
  </sheetData>
  <sheetProtection/>
  <mergeCells count="41">
    <mergeCell ref="K172:L172"/>
    <mergeCell ref="B172:C172"/>
    <mergeCell ref="K171:L171"/>
    <mergeCell ref="B39:V39"/>
    <mergeCell ref="B88:V88"/>
    <mergeCell ref="B171:C171"/>
    <mergeCell ref="A149:V149"/>
    <mergeCell ref="F119:G119"/>
    <mergeCell ref="H119:J119"/>
    <mergeCell ref="A51:V51"/>
    <mergeCell ref="A5:A6"/>
    <mergeCell ref="B5:V5"/>
    <mergeCell ref="A32:V32"/>
    <mergeCell ref="B6:C6"/>
    <mergeCell ref="B26:V26"/>
    <mergeCell ref="G171:H171"/>
    <mergeCell ref="A2:V2"/>
    <mergeCell ref="A3:V3"/>
    <mergeCell ref="N8:Q8"/>
    <mergeCell ref="R8:S8"/>
    <mergeCell ref="A7:V7"/>
    <mergeCell ref="B45:V45"/>
    <mergeCell ref="G6:H6"/>
    <mergeCell ref="K6:L6"/>
    <mergeCell ref="E6:F6"/>
    <mergeCell ref="K173:L173"/>
    <mergeCell ref="A168:V168"/>
    <mergeCell ref="G169:H169"/>
    <mergeCell ref="G170:H170"/>
    <mergeCell ref="G173:H173"/>
    <mergeCell ref="B170:C170"/>
    <mergeCell ref="B169:C169"/>
    <mergeCell ref="B173:C173"/>
    <mergeCell ref="G172:H172"/>
    <mergeCell ref="K170:L170"/>
    <mergeCell ref="A100:V100"/>
    <mergeCell ref="B107:V107"/>
    <mergeCell ref="B137:V137"/>
    <mergeCell ref="K169:L169"/>
    <mergeCell ref="L119:T119"/>
    <mergeCell ref="C119:E11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  <rowBreaks count="3" manualBreakCount="3">
    <brk id="50" max="20" man="1"/>
    <brk id="99" max="20" man="1"/>
    <brk id="148" max="20" man="1"/>
  </rowBreaks>
  <ignoredErrors>
    <ignoredError sqref="B169:B171 K172:K173 K169:K171 G171:G173 L169:L173 H169:H173 G169:G17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T31"/>
  <sheetViews>
    <sheetView view="pageBreakPreview" zoomScaleNormal="84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2" sqref="A2"/>
    </sheetView>
  </sheetViews>
  <sheetFormatPr defaultColWidth="9.00390625" defaultRowHeight="12.75"/>
  <cols>
    <col min="1" max="1" width="5.125" style="308" customWidth="1"/>
    <col min="2" max="2" width="21.625" style="308" customWidth="1"/>
    <col min="3" max="3" width="6.625" style="308" customWidth="1"/>
    <col min="4" max="4" width="5.25390625" style="308" customWidth="1"/>
    <col min="5" max="5" width="6.00390625" style="308" customWidth="1"/>
    <col min="6" max="6" width="4.875" style="308" customWidth="1"/>
    <col min="7" max="7" width="6.125" style="308" customWidth="1"/>
    <col min="8" max="8" width="4.625" style="308" customWidth="1"/>
    <col min="9" max="9" width="6.625" style="308" customWidth="1"/>
    <col min="10" max="10" width="5.125" style="308" customWidth="1"/>
    <col min="11" max="11" width="7.00390625" style="308" customWidth="1"/>
    <col min="12" max="12" width="5.00390625" style="308" customWidth="1"/>
    <col min="13" max="13" width="6.625" style="308" customWidth="1"/>
    <col min="14" max="14" width="5.00390625" style="308" customWidth="1"/>
    <col min="15" max="15" width="7.00390625" style="308" customWidth="1"/>
    <col min="16" max="16" width="4.875" style="308" customWidth="1"/>
    <col min="17" max="17" width="7.125" style="308" customWidth="1"/>
    <col min="18" max="18" width="4.875" style="308" customWidth="1"/>
    <col min="19" max="19" width="6.875" style="308" customWidth="1"/>
    <col min="20" max="20" width="4.875" style="308" customWidth="1"/>
    <col min="21" max="21" width="6.25390625" style="308" customWidth="1"/>
    <col min="22" max="22" width="4.875" style="308" customWidth="1"/>
    <col min="23" max="23" width="6.875" style="308" customWidth="1"/>
    <col min="24" max="24" width="5.00390625" style="308" customWidth="1"/>
    <col min="25" max="25" width="7.00390625" style="308" customWidth="1"/>
    <col min="26" max="26" width="5.375" style="308" customWidth="1"/>
    <col min="27" max="27" width="5.00390625" style="308" customWidth="1"/>
    <col min="28" max="28" width="21.25390625" style="308" customWidth="1"/>
    <col min="29" max="29" width="7.25390625" style="308" customWidth="1"/>
    <col min="30" max="30" width="5.375" style="308" customWidth="1"/>
    <col min="31" max="31" width="6.75390625" style="308" customWidth="1"/>
    <col min="32" max="32" width="5.25390625" style="308" customWidth="1"/>
    <col min="33" max="33" width="7.375" style="308" customWidth="1"/>
    <col min="34" max="34" width="5.00390625" style="308" customWidth="1"/>
    <col min="35" max="35" width="7.00390625" style="308" customWidth="1"/>
    <col min="36" max="36" width="5.625" style="308" customWidth="1"/>
    <col min="37" max="37" width="6.375" style="308" customWidth="1"/>
    <col min="38" max="38" width="5.875" style="308" customWidth="1"/>
    <col min="39" max="39" width="6.75390625" style="308" customWidth="1"/>
    <col min="40" max="40" width="5.375" style="308" customWidth="1"/>
    <col min="41" max="41" width="6.25390625" style="308" customWidth="1"/>
    <col min="42" max="42" width="5.00390625" style="308" customWidth="1"/>
    <col min="43" max="43" width="6.75390625" style="308" customWidth="1"/>
    <col min="44" max="44" width="6.125" style="308" customWidth="1"/>
    <col min="45" max="45" width="7.375" style="308" customWidth="1"/>
    <col min="46" max="46" width="6.125" style="308" customWidth="1"/>
    <col min="47" max="16384" width="9.125" style="308" customWidth="1"/>
  </cols>
  <sheetData>
    <row r="1" spans="1:46" ht="15.75">
      <c r="A1" s="402" t="s">
        <v>160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 t="str">
        <f>A1</f>
        <v>Рейтинг районів по цінах на продовольчі товари в торговельній мережі станом на 30.09.2015</v>
      </c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</row>
    <row r="2" spans="44:46" ht="12.75" customHeight="1">
      <c r="AR2" s="409" t="s">
        <v>102</v>
      </c>
      <c r="AS2" s="409"/>
      <c r="AT2" s="409"/>
    </row>
    <row r="3" spans="1:46" ht="18.75" customHeight="1">
      <c r="A3" s="407" t="s">
        <v>76</v>
      </c>
      <c r="B3" s="407" t="s">
        <v>77</v>
      </c>
      <c r="C3" s="406" t="s">
        <v>100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7" t="s">
        <v>76</v>
      </c>
      <c r="AB3" s="407" t="s">
        <v>77</v>
      </c>
      <c r="AC3" s="403" t="s">
        <v>100</v>
      </c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5"/>
    </row>
    <row r="4" spans="1:46" s="309" customFormat="1" ht="101.25" customHeight="1">
      <c r="A4" s="407"/>
      <c r="B4" s="407"/>
      <c r="C4" s="37" t="s">
        <v>38</v>
      </c>
      <c r="D4" s="38" t="s">
        <v>101</v>
      </c>
      <c r="E4" s="37" t="s">
        <v>39</v>
      </c>
      <c r="F4" s="38" t="s">
        <v>101</v>
      </c>
      <c r="G4" s="37" t="s">
        <v>40</v>
      </c>
      <c r="H4" s="38" t="s">
        <v>101</v>
      </c>
      <c r="I4" s="37" t="s">
        <v>41</v>
      </c>
      <c r="J4" s="38" t="s">
        <v>101</v>
      </c>
      <c r="K4" s="37" t="s">
        <v>42</v>
      </c>
      <c r="L4" s="38" t="s">
        <v>101</v>
      </c>
      <c r="M4" s="37" t="s">
        <v>43</v>
      </c>
      <c r="N4" s="38" t="s">
        <v>101</v>
      </c>
      <c r="O4" s="37" t="s">
        <v>44</v>
      </c>
      <c r="P4" s="38" t="s">
        <v>101</v>
      </c>
      <c r="Q4" s="37" t="s">
        <v>46</v>
      </c>
      <c r="R4" s="38" t="s">
        <v>101</v>
      </c>
      <c r="S4" s="37" t="s">
        <v>45</v>
      </c>
      <c r="T4" s="38" t="s">
        <v>101</v>
      </c>
      <c r="U4" s="37" t="s">
        <v>47</v>
      </c>
      <c r="V4" s="38" t="s">
        <v>101</v>
      </c>
      <c r="W4" s="37" t="s">
        <v>48</v>
      </c>
      <c r="X4" s="38" t="s">
        <v>101</v>
      </c>
      <c r="Y4" s="37" t="s">
        <v>49</v>
      </c>
      <c r="Z4" s="38" t="s">
        <v>101</v>
      </c>
      <c r="AA4" s="407"/>
      <c r="AB4" s="407"/>
      <c r="AC4" s="37" t="s">
        <v>59</v>
      </c>
      <c r="AD4" s="38" t="s">
        <v>101</v>
      </c>
      <c r="AE4" s="37" t="s">
        <v>50</v>
      </c>
      <c r="AF4" s="38" t="s">
        <v>101</v>
      </c>
      <c r="AG4" s="37" t="s">
        <v>53</v>
      </c>
      <c r="AH4" s="38" t="s">
        <v>101</v>
      </c>
      <c r="AI4" s="37" t="s">
        <v>37</v>
      </c>
      <c r="AJ4" s="38" t="s">
        <v>101</v>
      </c>
      <c r="AK4" s="37" t="s">
        <v>5</v>
      </c>
      <c r="AL4" s="38" t="s">
        <v>101</v>
      </c>
      <c r="AM4" s="37" t="s">
        <v>3</v>
      </c>
      <c r="AN4" s="38" t="s">
        <v>101</v>
      </c>
      <c r="AO4" s="37" t="s">
        <v>4</v>
      </c>
      <c r="AP4" s="38" t="s">
        <v>101</v>
      </c>
      <c r="AQ4" s="37" t="s">
        <v>6</v>
      </c>
      <c r="AR4" s="38" t="s">
        <v>101</v>
      </c>
      <c r="AS4" s="37" t="s">
        <v>7</v>
      </c>
      <c r="AT4" s="38" t="s">
        <v>101</v>
      </c>
    </row>
    <row r="5" spans="1:46" s="310" customFormat="1" ht="18.75">
      <c r="A5" s="306">
        <v>1</v>
      </c>
      <c r="B5" s="307" t="s">
        <v>12</v>
      </c>
      <c r="C5" s="311">
        <f>Борошно!$B$11</f>
        <v>11.96</v>
      </c>
      <c r="D5" s="312">
        <f>RANK(C5,C5:C30,0)</f>
        <v>1</v>
      </c>
      <c r="E5" s="311">
        <f>Борошно!$C$11</f>
        <v>0</v>
      </c>
      <c r="F5" s="312">
        <f>RANK(E5,E5:E30,0)</f>
        <v>6</v>
      </c>
      <c r="G5" s="311">
        <f>Борошно!$D$11</f>
        <v>23.95</v>
      </c>
      <c r="H5" s="312">
        <f>RANK(G5,G5:G30,0)</f>
        <v>1</v>
      </c>
      <c r="I5" s="311">
        <f>Борошно!$E$11</f>
        <v>29.21</v>
      </c>
      <c r="J5" s="312">
        <f>RANK(I5,I5:I30,0)</f>
        <v>7</v>
      </c>
      <c r="K5" s="311">
        <f>Борошно!$F$11</f>
        <v>12.87</v>
      </c>
      <c r="L5" s="312">
        <f>RANK(K5,K5:K30,0)</f>
        <v>17</v>
      </c>
      <c r="M5" s="311">
        <f>Крупи!$B$11</f>
        <v>10.99</v>
      </c>
      <c r="N5" s="312">
        <f>RANK(M5,M5:M30,0)</f>
        <v>4</v>
      </c>
      <c r="O5" s="311">
        <f>Крупи!$C$11</f>
        <v>23.7</v>
      </c>
      <c r="P5" s="312">
        <f>RANK(O5,O5:O30,0)</f>
        <v>7</v>
      </c>
      <c r="Q5" s="311">
        <f>Крупи!$D$11</f>
        <v>6.9</v>
      </c>
      <c r="R5" s="312">
        <f>RANK(Q5,Q5:Q30,0)</f>
        <v>11</v>
      </c>
      <c r="S5" s="311">
        <f>Крупи!$E$11</f>
        <v>11.87</v>
      </c>
      <c r="T5" s="312">
        <f>RANK(S5,S5:S30,0)</f>
        <v>7</v>
      </c>
      <c r="U5" s="311">
        <f>Крупи!$F$11</f>
        <v>19.23</v>
      </c>
      <c r="V5" s="312">
        <f>RANK(U5,U5:U30,0)</f>
        <v>20</v>
      </c>
      <c r="W5" s="311">
        <f>Молоко!$B$11</f>
        <v>15.21</v>
      </c>
      <c r="X5" s="312">
        <f>RANK(W5,W5:W30,0)</f>
        <v>1</v>
      </c>
      <c r="Y5" s="311">
        <f>Молоко!$C$11</f>
        <v>28.25</v>
      </c>
      <c r="Z5" s="312">
        <f>RANK(Y5,Y5:Y30,0)</f>
        <v>9</v>
      </c>
      <c r="AA5" s="27">
        <v>1</v>
      </c>
      <c r="AB5" s="307" t="s">
        <v>12</v>
      </c>
      <c r="AC5" s="311">
        <f>Молоко!$D$11</f>
        <v>69.5</v>
      </c>
      <c r="AD5" s="312">
        <f>RANK(AC5,AC5:AC30,0)</f>
        <v>3</v>
      </c>
      <c r="AE5" s="311">
        <f>Молоко!$E$11</f>
        <v>85.29</v>
      </c>
      <c r="AF5" s="312">
        <f>RANK(AE5,AE5:AE30,0)</f>
        <v>2</v>
      </c>
      <c r="AG5" s="311">
        <f>Молоко!$F$11</f>
        <v>18.4</v>
      </c>
      <c r="AH5" s="312">
        <f>RANK(AG5,AG5:AG30,0)</f>
        <v>8</v>
      </c>
      <c r="AI5" s="311">
        <f>'М''ясо'!$B$11</f>
        <v>43.79</v>
      </c>
      <c r="AJ5" s="312">
        <f>RANK(AI5,AI5:AI30,0)</f>
        <v>11</v>
      </c>
      <c r="AK5" s="311">
        <f>'М''ясо'!$C$11</f>
        <v>60</v>
      </c>
      <c r="AL5" s="312">
        <f>RANK(AK5,AK5:AK30,0)</f>
        <v>19</v>
      </c>
      <c r="AM5" s="311">
        <f>'М''ясо'!$D$11</f>
        <v>0</v>
      </c>
      <c r="AN5" s="312">
        <f>RANK(AM5,AM5:AM30,0)</f>
        <v>6</v>
      </c>
      <c r="AO5" s="311">
        <f>'М''ясо'!$E$11</f>
        <v>0</v>
      </c>
      <c r="AP5" s="312">
        <f>RANK(AO5,AO5:AO30,0)</f>
        <v>16</v>
      </c>
      <c r="AQ5" s="311">
        <f>'М''ясо'!$F$11</f>
        <v>0</v>
      </c>
      <c r="AR5" s="312">
        <f>RANK(AQ5,AQ5:AQ30,0)</f>
        <v>10</v>
      </c>
      <c r="AS5" s="311">
        <f>'М''ясо'!$G$11</f>
        <v>31.92</v>
      </c>
      <c r="AT5" s="312">
        <f>RANK(AS5,AS5:AS30,0)</f>
        <v>19</v>
      </c>
    </row>
    <row r="6" spans="1:46" s="310" customFormat="1" ht="18.75">
      <c r="A6" s="306">
        <v>2</v>
      </c>
      <c r="B6" s="307" t="s">
        <v>13</v>
      </c>
      <c r="C6" s="311">
        <f>Борошно!$B$17</f>
        <v>7.09</v>
      </c>
      <c r="D6" s="312">
        <f>RANK(C6,C5:C30,0)</f>
        <v>17</v>
      </c>
      <c r="E6" s="311">
        <f>Борошно!$C$17</f>
        <v>0</v>
      </c>
      <c r="F6" s="312">
        <f>RANK(E6,E5:E30,0)</f>
        <v>6</v>
      </c>
      <c r="G6" s="311">
        <f>Борошно!$D$17</f>
        <v>14.15</v>
      </c>
      <c r="H6" s="312">
        <f>RANK(G6,G5:G30,0)</f>
        <v>5</v>
      </c>
      <c r="I6" s="311">
        <f>Борошно!$E$17</f>
        <v>25.33</v>
      </c>
      <c r="J6" s="312">
        <f>RANK(I6,I5:I30,0)</f>
        <v>22</v>
      </c>
      <c r="K6" s="311">
        <f>Борошно!$F$17</f>
        <v>12.94</v>
      </c>
      <c r="L6" s="312">
        <f>RANK(K6,K5:K30,0)</f>
        <v>14</v>
      </c>
      <c r="M6" s="311">
        <f>Крупи!$B$17</f>
        <v>7.2</v>
      </c>
      <c r="N6" s="312">
        <f>RANK(M6,M5:M30,0)</f>
        <v>25</v>
      </c>
      <c r="O6" s="311">
        <f>Крупи!$C$17</f>
        <v>22.08</v>
      </c>
      <c r="P6" s="312">
        <f>RANK(O6,O5:O30,0)</f>
        <v>17</v>
      </c>
      <c r="Q6" s="311">
        <f>Крупи!$D$17</f>
        <v>6.25</v>
      </c>
      <c r="R6" s="312">
        <f>RANK(Q6,Q5:Q30,0)</f>
        <v>20</v>
      </c>
      <c r="S6" s="311">
        <f>Крупи!$E$17</f>
        <v>10.97</v>
      </c>
      <c r="T6" s="312">
        <f>RANK(S6,S5:S30,0)</f>
        <v>12</v>
      </c>
      <c r="U6" s="311">
        <f>Крупи!$F$17</f>
        <v>20.19</v>
      </c>
      <c r="V6" s="312">
        <f>RANK(U6,U5:U30,0)</f>
        <v>14</v>
      </c>
      <c r="W6" s="311">
        <f>Молоко!$B$17</f>
        <v>12.74</v>
      </c>
      <c r="X6" s="312">
        <f>RANK(W6,W5:W30,0)</f>
        <v>4</v>
      </c>
      <c r="Y6" s="311">
        <f>Молоко!$C$17</f>
        <v>24.39</v>
      </c>
      <c r="Z6" s="312">
        <f>RANK(Y6,Y5:Y30,0)</f>
        <v>16</v>
      </c>
      <c r="AA6" s="27">
        <v>2</v>
      </c>
      <c r="AB6" s="307" t="s">
        <v>13</v>
      </c>
      <c r="AC6" s="311">
        <f>Молоко!$D$17</f>
        <v>59.77</v>
      </c>
      <c r="AD6" s="312">
        <f>RANK(AC6,AC5:AC30,0)</f>
        <v>5</v>
      </c>
      <c r="AE6" s="311">
        <f>Молоко!$E$17</f>
        <v>68.75</v>
      </c>
      <c r="AF6" s="312">
        <f>RANK(AE6,AE5:AE30,0)</f>
        <v>17</v>
      </c>
      <c r="AG6" s="311">
        <f>Молоко!$F$17</f>
        <v>17.79</v>
      </c>
      <c r="AH6" s="312">
        <f>RANK(AG6,AG5:AG30,0)</f>
        <v>14</v>
      </c>
      <c r="AI6" s="311">
        <f>'М''ясо'!$B$17</f>
        <v>42.6</v>
      </c>
      <c r="AJ6" s="312">
        <f>RANK(AI6,AI5:AI30,0)</f>
        <v>15</v>
      </c>
      <c r="AK6" s="311">
        <f>'М''ясо'!$C$17</f>
        <v>81.1</v>
      </c>
      <c r="AL6" s="312">
        <f>RANK(AK6,AK5:AK30,0)</f>
        <v>3</v>
      </c>
      <c r="AM6" s="311">
        <f>'М''ясо'!$D$17</f>
        <v>0</v>
      </c>
      <c r="AN6" s="312">
        <f>RANK(AM6,AM5:AM30,0)</f>
        <v>6</v>
      </c>
      <c r="AO6" s="311">
        <f>'М''ясо'!$E$17</f>
        <v>76.64</v>
      </c>
      <c r="AP6" s="312">
        <f>RANK(AO6,AO5:AO30,0)</f>
        <v>3</v>
      </c>
      <c r="AQ6" s="311">
        <f>'М''ясо'!$F$17</f>
        <v>0</v>
      </c>
      <c r="AR6" s="312">
        <f>RANK(AQ6,AQ5:AQ30,0)</f>
        <v>10</v>
      </c>
      <c r="AS6" s="311">
        <f>'М''ясо'!$G$17</f>
        <v>33.72</v>
      </c>
      <c r="AT6" s="312">
        <f>RANK(AS6,AS5:AS30,0)</f>
        <v>16</v>
      </c>
    </row>
    <row r="7" spans="1:46" s="310" customFormat="1" ht="17.25" customHeight="1">
      <c r="A7" s="306">
        <v>3</v>
      </c>
      <c r="B7" s="307" t="s">
        <v>14</v>
      </c>
      <c r="C7" s="311">
        <f>Борошно!$B$23</f>
        <v>7.25</v>
      </c>
      <c r="D7" s="312">
        <f>RANK(C7,C5:C30,0)</f>
        <v>14</v>
      </c>
      <c r="E7" s="311">
        <f>Борошно!$C$23</f>
        <v>0</v>
      </c>
      <c r="F7" s="312">
        <f>RANK(E7,E5:E30,0)</f>
        <v>6</v>
      </c>
      <c r="G7" s="311">
        <f>Борошно!$D$23</f>
        <v>15.2</v>
      </c>
      <c r="H7" s="312">
        <f>RANK(G7,G5:G30,0)</f>
        <v>2</v>
      </c>
      <c r="I7" s="311">
        <f>Борошно!$E$23</f>
        <v>30.15</v>
      </c>
      <c r="J7" s="312">
        <f>RANK(I7,I5:I30,0)</f>
        <v>4</v>
      </c>
      <c r="K7" s="311">
        <f>Борошно!$F$23</f>
        <v>12.9</v>
      </c>
      <c r="L7" s="312">
        <f>RANK(K7,K5:K30,0)</f>
        <v>16</v>
      </c>
      <c r="M7" s="311">
        <f>Крупи!$B$23</f>
        <v>9.15</v>
      </c>
      <c r="N7" s="312">
        <f>RANK(M7,M5:M30,0)</f>
        <v>15</v>
      </c>
      <c r="O7" s="311">
        <f>Крупи!$C$23</f>
        <v>26.15</v>
      </c>
      <c r="P7" s="312">
        <f>RANK(O7,O5:O30,0)</f>
        <v>2</v>
      </c>
      <c r="Q7" s="311">
        <f>Крупи!$D$23</f>
        <v>7.2</v>
      </c>
      <c r="R7" s="312">
        <f>RANK(Q7,Q5:Q30,0)</f>
        <v>5</v>
      </c>
      <c r="S7" s="311">
        <f>Крупи!$E$23</f>
        <v>11.27</v>
      </c>
      <c r="T7" s="312">
        <f>RANK(S7,S5:S30,0)</f>
        <v>11</v>
      </c>
      <c r="U7" s="311">
        <f>Крупи!$F$23</f>
        <v>19.8</v>
      </c>
      <c r="V7" s="312">
        <f>RANK(U7,U5:U30,0)</f>
        <v>17</v>
      </c>
      <c r="W7" s="311">
        <f>Молоко!$B$23</f>
        <v>9.52</v>
      </c>
      <c r="X7" s="312">
        <f>RANK(W7,W5:W30,0)</f>
        <v>20</v>
      </c>
      <c r="Y7" s="311">
        <f>Молоко!$C$23</f>
        <v>25.3</v>
      </c>
      <c r="Z7" s="312">
        <f>RANK(Y7,Y5:Y30,0)</f>
        <v>14</v>
      </c>
      <c r="AA7" s="27">
        <v>3</v>
      </c>
      <c r="AB7" s="307" t="s">
        <v>14</v>
      </c>
      <c r="AC7" s="311">
        <f>Молоко!$D$23</f>
        <v>44.25</v>
      </c>
      <c r="AD7" s="312">
        <f>RANK(AC7,AC5:AC30,0)</f>
        <v>8</v>
      </c>
      <c r="AE7" s="311">
        <f>Молоко!$E$23</f>
        <v>67.5</v>
      </c>
      <c r="AF7" s="312">
        <f>RANK(AE7,AE5:AE30,0)</f>
        <v>18</v>
      </c>
      <c r="AG7" s="311">
        <f>Молоко!$F$23</f>
        <v>19.2</v>
      </c>
      <c r="AH7" s="312">
        <f>RANK(AG7,AG5:AG30,0)</f>
        <v>4</v>
      </c>
      <c r="AI7" s="311">
        <f>'М''ясо'!$B$23</f>
        <v>43.75</v>
      </c>
      <c r="AJ7" s="312">
        <f>RANK(AI7,AI5:AI30,0)</f>
        <v>12</v>
      </c>
      <c r="AK7" s="311">
        <f>'М''ясо'!$C$23</f>
        <v>76.5</v>
      </c>
      <c r="AL7" s="312">
        <f>RANK(AK7,AK5:AK30,0)</f>
        <v>5</v>
      </c>
      <c r="AM7" s="311">
        <f>'М''ясо'!$D$23</f>
        <v>57.5</v>
      </c>
      <c r="AN7" s="312">
        <f>RANK(AM7,AM5:AM30,0)</f>
        <v>5</v>
      </c>
      <c r="AO7" s="311">
        <f>'М''ясо'!$E$23</f>
        <v>60</v>
      </c>
      <c r="AP7" s="312">
        <f>RANK(AO7,AO5:AO30,0)</f>
        <v>15</v>
      </c>
      <c r="AQ7" s="311">
        <f>'М''ясо'!$F$23</f>
        <v>34</v>
      </c>
      <c r="AR7" s="312">
        <f>RANK(AQ7,AQ5:AQ30,0)</f>
        <v>9</v>
      </c>
      <c r="AS7" s="311">
        <f>'М''ясо'!$G$23</f>
        <v>35.85</v>
      </c>
      <c r="AT7" s="312">
        <f>RANK(AS7,AS5:AS30,0)</f>
        <v>12</v>
      </c>
    </row>
    <row r="8" spans="1:46" s="310" customFormat="1" ht="18.75">
      <c r="A8" s="306">
        <v>4</v>
      </c>
      <c r="B8" s="307" t="s">
        <v>152</v>
      </c>
      <c r="C8" s="311">
        <f>Борошно!$B$29</f>
        <v>7.98</v>
      </c>
      <c r="D8" s="312">
        <f>RANK(C8,C5:C30,0)</f>
        <v>11</v>
      </c>
      <c r="E8" s="311">
        <f>Борошно!$C$29</f>
        <v>0</v>
      </c>
      <c r="F8" s="312">
        <f>RANK(E8,E5:E30,0)</f>
        <v>6</v>
      </c>
      <c r="G8" s="311">
        <f>Борошно!$D$29</f>
        <v>12.7</v>
      </c>
      <c r="H8" s="312">
        <f>RANK(G8,G5:G30,0)</f>
        <v>11</v>
      </c>
      <c r="I8" s="311">
        <f>Борошно!$E$29</f>
        <v>25.17</v>
      </c>
      <c r="J8" s="312">
        <f>RANK(I8,I5:I30,0)</f>
        <v>23</v>
      </c>
      <c r="K8" s="311">
        <f>Борошно!$F$29</f>
        <v>12.45</v>
      </c>
      <c r="L8" s="312">
        <f>RANK(K8,K5:K30,0)</f>
        <v>20</v>
      </c>
      <c r="M8" s="311">
        <f>Крупи!$B$29</f>
        <v>7.8</v>
      </c>
      <c r="N8" s="312">
        <f>RANK(M8,M5:M30,0)</f>
        <v>21</v>
      </c>
      <c r="O8" s="311">
        <f>Крупи!$C$29</f>
        <v>22.3</v>
      </c>
      <c r="P8" s="312">
        <f>RANK(O8,O5:O30,0)</f>
        <v>16</v>
      </c>
      <c r="Q8" s="311">
        <f>Крупи!$D$29</f>
        <v>6.75</v>
      </c>
      <c r="R8" s="312">
        <f>RANK(Q8,Q5:Q30,0)</f>
        <v>14</v>
      </c>
      <c r="S8" s="311">
        <f>Крупи!$E$29</f>
        <v>7.48</v>
      </c>
      <c r="T8" s="312">
        <f>RANK(S8,S5:S30,0)</f>
        <v>23</v>
      </c>
      <c r="U8" s="311">
        <f>Крупи!$F$29</f>
        <v>19.38</v>
      </c>
      <c r="V8" s="312">
        <f>RANK(U8,U5:U30,0)</f>
        <v>19</v>
      </c>
      <c r="W8" s="311">
        <f>Молоко!$B$29</f>
        <v>11.13</v>
      </c>
      <c r="X8" s="312">
        <f>RANK(W8,W5:W30,0)</f>
        <v>11</v>
      </c>
      <c r="Y8" s="311">
        <f>Молоко!$C$29</f>
        <v>0</v>
      </c>
      <c r="Z8" s="312">
        <f>RANK(Y8,Y5:Y30,0)</f>
        <v>21</v>
      </c>
      <c r="AA8" s="27">
        <v>4</v>
      </c>
      <c r="AB8" s="307" t="s">
        <v>152</v>
      </c>
      <c r="AC8" s="311">
        <f>Молоко!$D$29</f>
        <v>0</v>
      </c>
      <c r="AD8" s="312">
        <f>RANK(AC8,AC5:AC30,0)</f>
        <v>14</v>
      </c>
      <c r="AE8" s="311">
        <f>Молоко!$E$29</f>
        <v>73.37</v>
      </c>
      <c r="AF8" s="312">
        <f>RANK(AE8,AE5:AE30,0)</f>
        <v>10</v>
      </c>
      <c r="AG8" s="311">
        <f>Молоко!$F$29</f>
        <v>17.5</v>
      </c>
      <c r="AH8" s="312">
        <f>RANK(AG8,AG5:AG30,0)</f>
        <v>15</v>
      </c>
      <c r="AI8" s="311">
        <f>'М''ясо'!$B$29</f>
        <v>44.5</v>
      </c>
      <c r="AJ8" s="312">
        <f>RANK(AI8,AI5:AI30,0)</f>
        <v>10</v>
      </c>
      <c r="AK8" s="311">
        <f>'М''ясо'!$C$29</f>
        <v>64</v>
      </c>
      <c r="AL8" s="312">
        <f>RANK(AK8,AK5:AK30,0)</f>
        <v>15</v>
      </c>
      <c r="AM8" s="311">
        <f>'М''ясо'!$D$29</f>
        <v>66.5</v>
      </c>
      <c r="AN8" s="312">
        <f>RANK(AM8,AM5:AM30,0)</f>
        <v>4</v>
      </c>
      <c r="AO8" s="311">
        <f>'М''ясо'!$E$29</f>
        <v>65</v>
      </c>
      <c r="AP8" s="312">
        <f>RANK(AO8,AO5:AO30,0)</f>
        <v>12</v>
      </c>
      <c r="AQ8" s="311">
        <f>'М''ясо'!$F$29</f>
        <v>41</v>
      </c>
      <c r="AR8" s="312">
        <f>RANK(AQ8,AQ5:AQ30,0)</f>
        <v>6</v>
      </c>
      <c r="AS8" s="311">
        <f>'М''ясо'!$G$29</f>
        <v>34.98</v>
      </c>
      <c r="AT8" s="312">
        <f>RANK(AS8,AS5:AS30,0)</f>
        <v>14</v>
      </c>
    </row>
    <row r="9" spans="1:46" s="310" customFormat="1" ht="18.75">
      <c r="A9" s="306">
        <v>5</v>
      </c>
      <c r="B9" s="307" t="s">
        <v>78</v>
      </c>
      <c r="C9" s="311">
        <f>Борошно!$B$36</f>
        <v>8.19</v>
      </c>
      <c r="D9" s="312">
        <f>RANK(C9,C5:C30,0)</f>
        <v>9</v>
      </c>
      <c r="E9" s="311">
        <f>Борошно!$C$36</f>
        <v>0</v>
      </c>
      <c r="F9" s="312">
        <f>RANK(E9,E5:E30,0)</f>
        <v>6</v>
      </c>
      <c r="G9" s="311">
        <f>Борошно!$D$36</f>
        <v>13.02</v>
      </c>
      <c r="H9" s="312">
        <f>RANK(G9,G5:G30,0)</f>
        <v>8</v>
      </c>
      <c r="I9" s="311">
        <f>Борошно!$E$36</f>
        <v>29.65</v>
      </c>
      <c r="J9" s="312">
        <f>RANK(I9,I5:I30,0)</f>
        <v>6</v>
      </c>
      <c r="K9" s="311">
        <f>Борошно!$F$36</f>
        <v>12.97</v>
      </c>
      <c r="L9" s="312">
        <f>RANK(K9,K5:K30,0)</f>
        <v>13</v>
      </c>
      <c r="M9" s="311">
        <f>Крупи!$B$36</f>
        <v>9.07</v>
      </c>
      <c r="N9" s="312">
        <f>RANK(M9,M5:M30,0)</f>
        <v>16</v>
      </c>
      <c r="O9" s="311">
        <f>Крупи!$C$36</f>
        <v>21.5</v>
      </c>
      <c r="P9" s="312">
        <f>RANK(O9,O5:O30,0)</f>
        <v>18</v>
      </c>
      <c r="Q9" s="311">
        <f>Крупи!$D$36</f>
        <v>7</v>
      </c>
      <c r="R9" s="312">
        <f>RANK(Q9,Q5:Q30,0)</f>
        <v>8</v>
      </c>
      <c r="S9" s="311">
        <f>Крупи!$E$36</f>
        <v>10.64</v>
      </c>
      <c r="T9" s="312">
        <f>RANK(S9,S5:S30,0)</f>
        <v>14</v>
      </c>
      <c r="U9" s="311">
        <f>Крупи!$F$36</f>
        <v>23.49</v>
      </c>
      <c r="V9" s="312">
        <f>RANK(U9,U5:U30,0)</f>
        <v>2</v>
      </c>
      <c r="W9" s="311">
        <f>Молоко!$B$36</f>
        <v>12.48</v>
      </c>
      <c r="X9" s="312">
        <f>RANK(W9,W5:W30,0)</f>
        <v>5</v>
      </c>
      <c r="Y9" s="311">
        <f>Молоко!$C$36</f>
        <v>29.23</v>
      </c>
      <c r="Z9" s="312">
        <f>RANK(Y9,Y5:Y30,0)</f>
        <v>8</v>
      </c>
      <c r="AA9" s="27">
        <v>5</v>
      </c>
      <c r="AB9" s="307" t="s">
        <v>78</v>
      </c>
      <c r="AC9" s="311">
        <f>Молоко!$D$36</f>
        <v>0</v>
      </c>
      <c r="AD9" s="312">
        <f>RANK(AC9,AC5:AC30,0)</f>
        <v>14</v>
      </c>
      <c r="AE9" s="311">
        <f>Молоко!$E$36</f>
        <v>84.2</v>
      </c>
      <c r="AF9" s="312">
        <f>RANK(AE9,AE5:AE30,0)</f>
        <v>3</v>
      </c>
      <c r="AG9" s="311">
        <f>Молоко!$F$36</f>
        <v>17.35</v>
      </c>
      <c r="AH9" s="312">
        <f>RANK(AG9,AG5:AG30,0)</f>
        <v>16</v>
      </c>
      <c r="AI9" s="311">
        <f>'М''ясо'!$B$36</f>
        <v>45.69</v>
      </c>
      <c r="AJ9" s="312">
        <f>RANK(AI9,AI5:AI30,0)</f>
        <v>7</v>
      </c>
      <c r="AK9" s="311">
        <f>'М''ясо'!$C$36</f>
        <v>71.95</v>
      </c>
      <c r="AL9" s="312">
        <f>RANK(AK9,AK5:AK30,0)</f>
        <v>11</v>
      </c>
      <c r="AM9" s="311">
        <f>'М''ясо'!$D$36</f>
        <v>0</v>
      </c>
      <c r="AN9" s="312">
        <f>RANK(AM9,AM5:AM30,0)</f>
        <v>6</v>
      </c>
      <c r="AO9" s="311">
        <f>'М''ясо'!$E$36</f>
        <v>76.5</v>
      </c>
      <c r="AP9" s="312">
        <f>RANK(AO9,AO5:AO30,0)</f>
        <v>4</v>
      </c>
      <c r="AQ9" s="311">
        <f>'М''ясо'!$F$36</f>
        <v>0</v>
      </c>
      <c r="AR9" s="312">
        <f>RANK(AQ9,AQ5:AQ30,0)</f>
        <v>10</v>
      </c>
      <c r="AS9" s="311">
        <f>'М''ясо'!$G$36</f>
        <v>39.42</v>
      </c>
      <c r="AT9" s="312">
        <f>RANK(AS9,AS5:AS30,0)</f>
        <v>4</v>
      </c>
    </row>
    <row r="10" spans="1:46" s="310" customFormat="1" ht="18.75">
      <c r="A10" s="306">
        <v>6</v>
      </c>
      <c r="B10" s="307" t="s">
        <v>79</v>
      </c>
      <c r="C10" s="311">
        <f>Борошно!$B$42</f>
        <v>6.9</v>
      </c>
      <c r="D10" s="312">
        <f>RANK(C10,C5:C30,0)</f>
        <v>20</v>
      </c>
      <c r="E10" s="311">
        <f>Борошно!$C$42</f>
        <v>0</v>
      </c>
      <c r="F10" s="312">
        <f>RANK(E10,E5:E30,0)</f>
        <v>6</v>
      </c>
      <c r="G10" s="311">
        <f>Борошно!$D$42</f>
        <v>15.2</v>
      </c>
      <c r="H10" s="312">
        <f>RANK(G10,G5:G30,0)</f>
        <v>2</v>
      </c>
      <c r="I10" s="311">
        <f>Борошно!$E$42</f>
        <v>29.1</v>
      </c>
      <c r="J10" s="312">
        <f>RANK(I10,I5:I30,0)</f>
        <v>8</v>
      </c>
      <c r="K10" s="311">
        <f>Борошно!$F$42</f>
        <v>12.28</v>
      </c>
      <c r="L10" s="312">
        <f>RANK(K10,K5:K30,0)</f>
        <v>23</v>
      </c>
      <c r="M10" s="311">
        <f>Крупи!$B$42</f>
        <v>7.8</v>
      </c>
      <c r="N10" s="312">
        <f>RANK(M10,M5:M30,0)</f>
        <v>21</v>
      </c>
      <c r="O10" s="311">
        <f>Крупи!$C$42</f>
        <v>22.5</v>
      </c>
      <c r="P10" s="312">
        <f>RANK(O10,O5:O30,0)</f>
        <v>12</v>
      </c>
      <c r="Q10" s="311">
        <f>Крупи!$D$42</f>
        <v>6.15</v>
      </c>
      <c r="R10" s="312">
        <f>RANK(Q10,Q5:Q30,0)</f>
        <v>21</v>
      </c>
      <c r="S10" s="311">
        <f>Крупи!$E$42</f>
        <v>10</v>
      </c>
      <c r="T10" s="312">
        <f>RANK(S10,S5:S30,0)</f>
        <v>16</v>
      </c>
      <c r="U10" s="311">
        <f>Крупи!$F$42</f>
        <v>20</v>
      </c>
      <c r="V10" s="312">
        <f>RANK(U10,U5:U30,0)</f>
        <v>15</v>
      </c>
      <c r="W10" s="311">
        <f>Молоко!$B$42</f>
        <v>11.08</v>
      </c>
      <c r="X10" s="312">
        <f>RANK(W10,W5:W30,0)</f>
        <v>13</v>
      </c>
      <c r="Y10" s="311">
        <f>Молоко!$C$42</f>
        <v>25.15</v>
      </c>
      <c r="Z10" s="312">
        <f>RANK(Y10,Y5:Y30,0)</f>
        <v>15</v>
      </c>
      <c r="AA10" s="27">
        <v>6</v>
      </c>
      <c r="AB10" s="307" t="s">
        <v>79</v>
      </c>
      <c r="AC10" s="311">
        <f>Молоко!$D$42</f>
        <v>38.5</v>
      </c>
      <c r="AD10" s="312">
        <f>RANK(AC10,AC5:AC30,0)</f>
        <v>10</v>
      </c>
      <c r="AE10" s="311">
        <f>Молоко!$E$42</f>
        <v>70</v>
      </c>
      <c r="AF10" s="312">
        <f>RANK(AE10,AE5:AE30,0)</f>
        <v>13</v>
      </c>
      <c r="AG10" s="311">
        <f>Молоко!$F$42</f>
        <v>18.4</v>
      </c>
      <c r="AH10" s="312">
        <f>RANK(AG10,AG5:AG30,0)</f>
        <v>8</v>
      </c>
      <c r="AI10" s="311">
        <f>'М''ясо'!$B$42</f>
        <v>38.3</v>
      </c>
      <c r="AJ10" s="312">
        <f>RANK(AI10,AI5:AI30,0)</f>
        <v>21</v>
      </c>
      <c r="AK10" s="311">
        <f>'М''ясо'!$C$42</f>
        <v>56.8</v>
      </c>
      <c r="AL10" s="312">
        <f>RANK(AK10,AK5:AK30,0)</f>
        <v>22</v>
      </c>
      <c r="AM10" s="311">
        <f>'М''ясо'!$D$42</f>
        <v>75.05</v>
      </c>
      <c r="AN10" s="312">
        <f>RANK(AM10,AM5:AM30,0)</f>
        <v>2</v>
      </c>
      <c r="AO10" s="311">
        <f>'М''ясо'!$E$42</f>
        <v>68.37</v>
      </c>
      <c r="AP10" s="312">
        <f>RANK(AO10,AO5:AO30,0)</f>
        <v>11</v>
      </c>
      <c r="AQ10" s="311">
        <f>'М''ясо'!$F$42</f>
        <v>45</v>
      </c>
      <c r="AR10" s="312">
        <f>RANK(AQ10,AQ5:AQ30,0)</f>
        <v>4</v>
      </c>
      <c r="AS10" s="311">
        <f>'М''ясо'!$G$42</f>
        <v>37.7</v>
      </c>
      <c r="AT10" s="312">
        <f>RANK(AS10,AS5:AS30,0)</f>
        <v>9</v>
      </c>
    </row>
    <row r="11" spans="1:46" s="310" customFormat="1" ht="18.75">
      <c r="A11" s="306">
        <v>7</v>
      </c>
      <c r="B11" s="307" t="s">
        <v>80</v>
      </c>
      <c r="C11" s="311">
        <f>Борошно!$B$48</f>
        <v>5.88</v>
      </c>
      <c r="D11" s="312">
        <f>RANK(C11,C5:C30,0)</f>
        <v>23</v>
      </c>
      <c r="E11" s="311">
        <f>Борошно!$C$48</f>
        <v>0</v>
      </c>
      <c r="F11" s="312">
        <f>RANK(E11,E5:E30,0)</f>
        <v>6</v>
      </c>
      <c r="G11" s="311">
        <f>Борошно!$D$48</f>
        <v>14.99</v>
      </c>
      <c r="H11" s="312">
        <f>RANK(G11,G5:G30,0)</f>
        <v>4</v>
      </c>
      <c r="I11" s="311">
        <f>Борошно!$E$48</f>
        <v>28.5</v>
      </c>
      <c r="J11" s="312">
        <f>RANK(I11,I5:I30,0)</f>
        <v>11</v>
      </c>
      <c r="K11" s="311">
        <f>Борошно!$F$42</f>
        <v>12.28</v>
      </c>
      <c r="L11" s="312">
        <f>RANK(K11,K5:K30,0)</f>
        <v>23</v>
      </c>
      <c r="M11" s="311">
        <f>Крупи!$B$48</f>
        <v>11.11</v>
      </c>
      <c r="N11" s="312">
        <f>RANK(M11,M5:M30,0)</f>
        <v>3</v>
      </c>
      <c r="O11" s="311">
        <f>Крупи!$C$48</f>
        <v>19.49</v>
      </c>
      <c r="P11" s="312">
        <f>RANK(O11,O5:O30,0)</f>
        <v>25</v>
      </c>
      <c r="Q11" s="311">
        <f>Крупи!$D$48</f>
        <v>5.49</v>
      </c>
      <c r="R11" s="312">
        <f>RANK(Q11,Q5:Q30,0)</f>
        <v>24</v>
      </c>
      <c r="S11" s="311">
        <f>Крупи!$E$48</f>
        <v>12.54</v>
      </c>
      <c r="T11" s="312">
        <f>RANK(S11,S5:S30,0)</f>
        <v>1</v>
      </c>
      <c r="U11" s="311">
        <f>Крупи!$F$48</f>
        <v>20.21</v>
      </c>
      <c r="V11" s="312">
        <f>RANK(U11,U5:U30,0)</f>
        <v>13</v>
      </c>
      <c r="W11" s="311">
        <f>Молоко!$B$48</f>
        <v>10.85</v>
      </c>
      <c r="X11" s="312">
        <f>RANK(W11,W5:W30,0)</f>
        <v>15</v>
      </c>
      <c r="Y11" s="311">
        <f>Молоко!$C$48</f>
        <v>37.9</v>
      </c>
      <c r="Z11" s="312">
        <f>RANK(Y11,Y5:Y30,0)</f>
        <v>1</v>
      </c>
      <c r="AA11" s="27">
        <v>7</v>
      </c>
      <c r="AB11" s="307" t="s">
        <v>80</v>
      </c>
      <c r="AC11" s="311">
        <f>Молоко!$D$48</f>
        <v>76.9</v>
      </c>
      <c r="AD11" s="312">
        <f>RANK(AC11,AC5:AC30,0)</f>
        <v>1</v>
      </c>
      <c r="AE11" s="311">
        <f>Молоко!$E$48</f>
        <v>59.45</v>
      </c>
      <c r="AF11" s="312">
        <f>RANK(AE11,AE5:AE30,0)</f>
        <v>24</v>
      </c>
      <c r="AG11" s="311">
        <f>Молоко!$F$48</f>
        <v>17.2</v>
      </c>
      <c r="AH11" s="312">
        <f>RANK(AG11,AG5:AG30,0)</f>
        <v>17</v>
      </c>
      <c r="AI11" s="311">
        <f>'М''ясо'!$B$48</f>
        <v>45.79</v>
      </c>
      <c r="AJ11" s="312">
        <f>RANK(AI11,AI5:AI30,0)</f>
        <v>5</v>
      </c>
      <c r="AK11" s="311">
        <f>'М''ясо'!$C$48</f>
        <v>65.49</v>
      </c>
      <c r="AL11" s="312">
        <f>RANK(AK11,AK5:AK30,0)</f>
        <v>14</v>
      </c>
      <c r="AM11" s="311">
        <f>'М''ясо'!$D$48</f>
        <v>0</v>
      </c>
      <c r="AN11" s="312">
        <f>RANK(AM11,AM5:AM30,0)</f>
        <v>6</v>
      </c>
      <c r="AO11" s="311">
        <f>'М''ясо'!$E$48</f>
        <v>70.29</v>
      </c>
      <c r="AP11" s="312">
        <f>RANK(AO11,AO5:AO30,0)</f>
        <v>7</v>
      </c>
      <c r="AQ11" s="311">
        <f>'М''ясо'!$F$48</f>
        <v>0</v>
      </c>
      <c r="AR11" s="312">
        <f>RANK(AQ11,AQ5:AQ30,0)</f>
        <v>10</v>
      </c>
      <c r="AS11" s="311">
        <f>'М''ясо'!$G$48</f>
        <v>39.09</v>
      </c>
      <c r="AT11" s="312">
        <f>RANK(AS11,AS5:AS30,0)</f>
        <v>5</v>
      </c>
    </row>
    <row r="12" spans="1:46" s="310" customFormat="1" ht="18.75">
      <c r="A12" s="306">
        <v>8</v>
      </c>
      <c r="B12" s="307" t="s">
        <v>81</v>
      </c>
      <c r="C12" s="311">
        <f>Борошно!$B$54</f>
        <v>10.05</v>
      </c>
      <c r="D12" s="312">
        <f>RANK(C12,C5:C30,0)</f>
        <v>4</v>
      </c>
      <c r="E12" s="311">
        <f>Борошно!$C$54</f>
        <v>8.1</v>
      </c>
      <c r="F12" s="312">
        <f>RANK(E12,E5:E30,0)</f>
        <v>1</v>
      </c>
      <c r="G12" s="311">
        <f>Борошно!$D$54</f>
        <v>12.85</v>
      </c>
      <c r="H12" s="312">
        <f>RANK(G12,G5:G30,0)</f>
        <v>9</v>
      </c>
      <c r="I12" s="311">
        <f>Борошно!$E$54</f>
        <v>29</v>
      </c>
      <c r="J12" s="312">
        <f>RANK(I12,I5:I30,0)</f>
        <v>9</v>
      </c>
      <c r="K12" s="311">
        <f>Борошно!$F$54</f>
        <v>13</v>
      </c>
      <c r="L12" s="312">
        <f>RANK(K12,K5:K30,0)</f>
        <v>10</v>
      </c>
      <c r="M12" s="311">
        <f>Крупи!$B$54</f>
        <v>9.5</v>
      </c>
      <c r="N12" s="312">
        <f>RANK(M12,M5:M30,0)</f>
        <v>12</v>
      </c>
      <c r="O12" s="311">
        <f>Крупи!$C$54</f>
        <v>22.4</v>
      </c>
      <c r="P12" s="312">
        <f>RANK(O12,O5:O30,0)</f>
        <v>15</v>
      </c>
      <c r="Q12" s="311">
        <f>Крупи!$D$54</f>
        <v>7.95</v>
      </c>
      <c r="R12" s="312">
        <f>RANK(Q12,Q5:Q30,0)</f>
        <v>3</v>
      </c>
      <c r="S12" s="311">
        <f>Крупи!$E$54</f>
        <v>11.75</v>
      </c>
      <c r="T12" s="312">
        <f>RANK(S12,S5:S30,0)</f>
        <v>9</v>
      </c>
      <c r="U12" s="311">
        <f>Крупи!$F$54</f>
        <v>21.95</v>
      </c>
      <c r="V12" s="312">
        <f>RANK(U12,U5:U30,0)</f>
        <v>5</v>
      </c>
      <c r="W12" s="311">
        <f>Молоко!$B$54</f>
        <v>11.4</v>
      </c>
      <c r="X12" s="312">
        <f>RANK(W12,W5:W30,0)</f>
        <v>10</v>
      </c>
      <c r="Y12" s="311">
        <f>Молоко!$C$54</f>
        <v>28</v>
      </c>
      <c r="Z12" s="312">
        <f>RANK(Y12,Y5:Y30,0)</f>
        <v>10</v>
      </c>
      <c r="AA12" s="27">
        <v>8</v>
      </c>
      <c r="AB12" s="307" t="s">
        <v>81</v>
      </c>
      <c r="AC12" s="311">
        <f>Молоко!$D$54</f>
        <v>69</v>
      </c>
      <c r="AD12" s="312">
        <f>RANK(AC12,AC5:AC30,0)</f>
        <v>4</v>
      </c>
      <c r="AE12" s="311">
        <f>Молоко!$E$54</f>
        <v>70</v>
      </c>
      <c r="AF12" s="312">
        <f>RANK(AE12,AE5:AE30,0)</f>
        <v>13</v>
      </c>
      <c r="AG12" s="311">
        <f>Молоко!$F$54</f>
        <v>16.5</v>
      </c>
      <c r="AH12" s="312">
        <f>RANK(AG12,AG5:AG30,0)</f>
        <v>20</v>
      </c>
      <c r="AI12" s="311">
        <f>'М''ясо'!$B$54</f>
        <v>43</v>
      </c>
      <c r="AJ12" s="312">
        <f>RANK(AI12,AI5:AI30,0)</f>
        <v>13</v>
      </c>
      <c r="AK12" s="311">
        <f>'М''ясо'!$C$54</f>
        <v>66</v>
      </c>
      <c r="AL12" s="312">
        <f>RANK(AK12,AK5:AK30,0)</f>
        <v>13</v>
      </c>
      <c r="AM12" s="311">
        <f>'М''ясо'!$D$54</f>
        <v>70</v>
      </c>
      <c r="AN12" s="312">
        <f>RANK(AM12,AM5:AM30,0)</f>
        <v>3</v>
      </c>
      <c r="AO12" s="311">
        <f>'М''ясо'!$E$54</f>
        <v>69</v>
      </c>
      <c r="AP12" s="312">
        <f>RANK(AO12,AO5:AO30,0)</f>
        <v>10</v>
      </c>
      <c r="AQ12" s="311">
        <f>'М''ясо'!$F$54</f>
        <v>42.5</v>
      </c>
      <c r="AR12" s="312">
        <f>RANK(AQ12,AQ5:AQ30,0)</f>
        <v>5</v>
      </c>
      <c r="AS12" s="311">
        <f>'М''ясо'!$G$54</f>
        <v>36</v>
      </c>
      <c r="AT12" s="312">
        <f>RANK(AS12,AS5:AS30,0)</f>
        <v>11</v>
      </c>
    </row>
    <row r="13" spans="1:46" s="310" customFormat="1" ht="18.75">
      <c r="A13" s="306">
        <v>9</v>
      </c>
      <c r="B13" s="307" t="s">
        <v>82</v>
      </c>
      <c r="C13" s="311">
        <f>Борошно!$B$60</f>
        <v>7</v>
      </c>
      <c r="D13" s="312">
        <f>RANK(C13,C5:C30,0)</f>
        <v>18</v>
      </c>
      <c r="E13" s="311">
        <f>Борошно!$C$60</f>
        <v>0</v>
      </c>
      <c r="F13" s="312">
        <f>RANK(E13,E5:E30,0)</f>
        <v>6</v>
      </c>
      <c r="G13" s="311">
        <f>Борошно!D60</f>
        <v>11</v>
      </c>
      <c r="H13" s="312">
        <f>RANK(G13,G5:G30,0)</f>
        <v>18</v>
      </c>
      <c r="I13" s="311">
        <f>Борошно!$E$60</f>
        <v>27</v>
      </c>
      <c r="J13" s="312">
        <f>RANK(I13,I5:I30,0)</f>
        <v>15</v>
      </c>
      <c r="K13" s="311">
        <f>Борошно!$F$60</f>
        <v>13.4</v>
      </c>
      <c r="L13" s="312">
        <f>RANK(K13,K5:K30,0)</f>
        <v>9</v>
      </c>
      <c r="M13" s="311">
        <f>Крупи!$B$60</f>
        <v>9.6</v>
      </c>
      <c r="N13" s="312">
        <f>RANK(M13,M5:M30,0)</f>
        <v>11</v>
      </c>
      <c r="O13" s="311">
        <f>Крупи!$C$60</f>
        <v>20</v>
      </c>
      <c r="P13" s="312">
        <f>RANK(O13,O5:O30,0)</f>
        <v>24</v>
      </c>
      <c r="Q13" s="311">
        <f>Крупи!$D$60</f>
        <v>7</v>
      </c>
      <c r="R13" s="312">
        <f>RANK(Q13,Q5:Q30,0)</f>
        <v>8</v>
      </c>
      <c r="S13" s="311">
        <f>Крупи!$E$60</f>
        <v>0</v>
      </c>
      <c r="T13" s="312">
        <f>RANK(S13,S5:S30,0)</f>
        <v>25</v>
      </c>
      <c r="U13" s="311">
        <f>Крупи!$F$60</f>
        <v>19</v>
      </c>
      <c r="V13" s="312">
        <f>RANK(U13,U5:U30,0)</f>
        <v>21</v>
      </c>
      <c r="W13" s="311">
        <f>Молоко!$B$60</f>
        <v>0</v>
      </c>
      <c r="X13" s="312">
        <f>RANK(W13,W5:W30,0)</f>
        <v>22</v>
      </c>
      <c r="Y13" s="311">
        <f>Молоко!$C$60</f>
        <v>0</v>
      </c>
      <c r="Z13" s="312">
        <f>RANK(Y13,Y5:Y30,0)</f>
        <v>21</v>
      </c>
      <c r="AA13" s="27">
        <v>9</v>
      </c>
      <c r="AB13" s="307" t="s">
        <v>82</v>
      </c>
      <c r="AC13" s="311">
        <f>Молоко!$D$60</f>
        <v>0</v>
      </c>
      <c r="AD13" s="312">
        <f>RANK(AC13,AC5:AC30,0)</f>
        <v>14</v>
      </c>
      <c r="AE13" s="311">
        <f>Молоко!$E$60</f>
        <v>66</v>
      </c>
      <c r="AF13" s="312">
        <f>RANK(AE13,AE5:AE30,0)</f>
        <v>20</v>
      </c>
      <c r="AG13" s="311">
        <f>Молоко!$F$60</f>
        <v>18.7</v>
      </c>
      <c r="AH13" s="312">
        <f>RANK(AG13,AG5:AG30,0)</f>
        <v>7</v>
      </c>
      <c r="AI13" s="311">
        <f>'М''ясо'!$B$60</f>
        <v>58</v>
      </c>
      <c r="AJ13" s="312">
        <f>RANK(AI13,AI5:AI30,0)</f>
        <v>1</v>
      </c>
      <c r="AK13" s="311">
        <f>'М''ясо'!$C$60</f>
        <v>75</v>
      </c>
      <c r="AL13" s="312">
        <f>RANK(AK13,AK5:AK30,0)</f>
        <v>8</v>
      </c>
      <c r="AM13" s="311">
        <f>'М''ясо'!$D$60</f>
        <v>0</v>
      </c>
      <c r="AN13" s="312">
        <f>RANK(AM13,AM5:AM30,0)</f>
        <v>6</v>
      </c>
      <c r="AO13" s="311">
        <f>'М''ясо'!$E$60</f>
        <v>0</v>
      </c>
      <c r="AP13" s="312">
        <f>RANK(AO13,AO5:AO30,0)</f>
        <v>16</v>
      </c>
      <c r="AQ13" s="311">
        <f>'М''ясо'!$F$60</f>
        <v>0</v>
      </c>
      <c r="AR13" s="312">
        <f>RANK(AQ13,AQ5:AQ30,0)</f>
        <v>10</v>
      </c>
      <c r="AS13" s="311">
        <f>'М''ясо'!$G$60</f>
        <v>43</v>
      </c>
      <c r="AT13" s="312">
        <f>RANK(AS13,AS5:AS30,0)</f>
        <v>1</v>
      </c>
    </row>
    <row r="14" spans="1:46" s="310" customFormat="1" ht="18.75">
      <c r="A14" s="306">
        <v>10</v>
      </c>
      <c r="B14" s="307" t="s">
        <v>83</v>
      </c>
      <c r="C14" s="311">
        <f>Борошно!$B$66</f>
        <v>6.5</v>
      </c>
      <c r="D14" s="312">
        <f>RANK(C14,C5:C30,0)</f>
        <v>21</v>
      </c>
      <c r="E14" s="311">
        <f>Борошно!$C$66</f>
        <v>0</v>
      </c>
      <c r="F14" s="312">
        <f>RANK(E14,E5:E30,0)</f>
        <v>6</v>
      </c>
      <c r="G14" s="311">
        <f>Борошно!$D$66</f>
        <v>14</v>
      </c>
      <c r="H14" s="312">
        <f>RANK(G14,G5:G30,0)</f>
        <v>7</v>
      </c>
      <c r="I14" s="311">
        <f>Борошно!$E$66</f>
        <v>26</v>
      </c>
      <c r="J14" s="312">
        <f>RANK(I14,I5:I30,0)</f>
        <v>17</v>
      </c>
      <c r="K14" s="311">
        <f>Борошно!$F$66</f>
        <v>12.5</v>
      </c>
      <c r="L14" s="312">
        <f>RANK(K14,K5:K30,0)</f>
        <v>18</v>
      </c>
      <c r="M14" s="311">
        <f>Крупи!$B$66</f>
        <v>12</v>
      </c>
      <c r="N14" s="312">
        <f>RANK(M14,M5:M30,0)</f>
        <v>1</v>
      </c>
      <c r="O14" s="311">
        <f>Крупи!$C$66</f>
        <v>21</v>
      </c>
      <c r="P14" s="312">
        <f>RANK(O14,O5:O30,0)</f>
        <v>19</v>
      </c>
      <c r="Q14" s="311">
        <f>Крупи!$D$66</f>
        <v>6</v>
      </c>
      <c r="R14" s="312">
        <f>RANK(Q14,Q5:Q30,0)</f>
        <v>22</v>
      </c>
      <c r="S14" s="311">
        <f>Крупи!$E$66</f>
        <v>8</v>
      </c>
      <c r="T14" s="312">
        <f>RANK(S14,S5:S30,0)</f>
        <v>21</v>
      </c>
      <c r="U14" s="311">
        <f>Крупи!$F$66</f>
        <v>19</v>
      </c>
      <c r="V14" s="312">
        <f>RANK(U14,U5:U30,0)</f>
        <v>21</v>
      </c>
      <c r="W14" s="311">
        <f>Молоко!$B$66</f>
        <v>9.44</v>
      </c>
      <c r="X14" s="312">
        <f>RANK(W14,W5:W30,0)</f>
        <v>21</v>
      </c>
      <c r="Y14" s="311">
        <f>Молоко!$C$66</f>
        <v>27.5</v>
      </c>
      <c r="Z14" s="312">
        <f>RANK(Y14,Y5:Y30,0)</f>
        <v>12</v>
      </c>
      <c r="AA14" s="27">
        <v>10</v>
      </c>
      <c r="AB14" s="307" t="s">
        <v>83</v>
      </c>
      <c r="AC14" s="311">
        <f>Молоко!$D$66</f>
        <v>38</v>
      </c>
      <c r="AD14" s="312">
        <f>RANK(AC14,AC5:AC30,0)</f>
        <v>11</v>
      </c>
      <c r="AE14" s="311">
        <f>Молоко!$E$66</f>
        <v>80</v>
      </c>
      <c r="AF14" s="312">
        <f>RANK(AE14,AE5:AE30,0)</f>
        <v>5</v>
      </c>
      <c r="AG14" s="311">
        <f>Молоко!$F$66</f>
        <v>15.5</v>
      </c>
      <c r="AH14" s="312">
        <f>RANK(AG14,AG5:AG30,0)</f>
        <v>22</v>
      </c>
      <c r="AI14" s="311">
        <f>'М''ясо'!$B$66</f>
        <v>40</v>
      </c>
      <c r="AJ14" s="312">
        <f>RANK(AI14,AI5:AI30,0)</f>
        <v>18</v>
      </c>
      <c r="AK14" s="311">
        <f>'М''ясо'!$C$66</f>
        <v>60</v>
      </c>
      <c r="AL14" s="312">
        <f>RANK(AK14,AK5:AK30,0)</f>
        <v>19</v>
      </c>
      <c r="AM14" s="311">
        <f>'М''ясо'!$D$66</f>
        <v>0</v>
      </c>
      <c r="AN14" s="312">
        <f>RANK(AM14,AM5:AM30,0)</f>
        <v>6</v>
      </c>
      <c r="AO14" s="311">
        <f>'М''ясо'!$E$66</f>
        <v>0</v>
      </c>
      <c r="AP14" s="312">
        <f>RANK(AO14,AO5:AO30,0)</f>
        <v>16</v>
      </c>
      <c r="AQ14" s="311">
        <f>'М''ясо'!$F$66</f>
        <v>0</v>
      </c>
      <c r="AR14" s="312">
        <f>RANK(AQ14,AQ5:AQ30,0)</f>
        <v>10</v>
      </c>
      <c r="AS14" s="311">
        <f>'М''ясо'!$G$66</f>
        <v>35</v>
      </c>
      <c r="AT14" s="312">
        <f>RANK(AS14,AS5:AS30,0)</f>
        <v>13</v>
      </c>
    </row>
    <row r="15" spans="1:46" s="310" customFormat="1" ht="18.75">
      <c r="A15" s="306">
        <v>11</v>
      </c>
      <c r="B15" s="307" t="s">
        <v>84</v>
      </c>
      <c r="C15" s="311">
        <f>Борошно!$B$72</f>
        <v>9.56</v>
      </c>
      <c r="D15" s="312">
        <f>RANK(C15,C5:C30,0)</f>
        <v>5</v>
      </c>
      <c r="E15" s="311">
        <f>Борошно!$C$72</f>
        <v>0</v>
      </c>
      <c r="F15" s="312">
        <f>RANK(E15,E5:E30,0)</f>
        <v>6</v>
      </c>
      <c r="G15" s="311">
        <f>Борошно!$D$72</f>
        <v>12.25</v>
      </c>
      <c r="H15" s="312">
        <f>RANK(G15,G5:G30,0)</f>
        <v>13</v>
      </c>
      <c r="I15" s="311">
        <f>Борошно!$E$72</f>
        <v>32.5</v>
      </c>
      <c r="J15" s="312">
        <f>RANK(I15,I5:I30,0)</f>
        <v>1</v>
      </c>
      <c r="K15" s="311">
        <f>Борошно!$F$72</f>
        <v>13.99</v>
      </c>
      <c r="L15" s="312">
        <f>RANK(K15,K5:K30,0)</f>
        <v>3</v>
      </c>
      <c r="M15" s="311">
        <f>Крупи!$B$72</f>
        <v>9.5</v>
      </c>
      <c r="N15" s="312">
        <f>RANK(M15,M5:M30,0)</f>
        <v>12</v>
      </c>
      <c r="O15" s="311">
        <f>Крупи!$C$72</f>
        <v>23.9</v>
      </c>
      <c r="P15" s="312">
        <f>RANK(O15,O5:O30,0)</f>
        <v>6</v>
      </c>
      <c r="Q15" s="311">
        <f>Крупи!$D$72</f>
        <v>6.6</v>
      </c>
      <c r="R15" s="312">
        <f>RANK(Q15,Q5:Q30,0)</f>
        <v>16</v>
      </c>
      <c r="S15" s="311">
        <f>Крупи!$E$72</f>
        <v>10.65</v>
      </c>
      <c r="T15" s="312">
        <f>RANK(S15,S5:S30,0)</f>
        <v>13</v>
      </c>
      <c r="U15" s="311">
        <f>Крупи!$F$72</f>
        <v>20.34</v>
      </c>
      <c r="V15" s="312">
        <f>RANK(U15,U5:U30,0)</f>
        <v>11</v>
      </c>
      <c r="W15" s="311">
        <f>Молоко!$B$72</f>
        <v>11.6</v>
      </c>
      <c r="X15" s="312">
        <f>RANK(W15,W5:W30,0)</f>
        <v>8</v>
      </c>
      <c r="Y15" s="311">
        <f>Молоко!$C$72</f>
        <v>0</v>
      </c>
      <c r="Z15" s="312">
        <f>RANK(Y15,Y5:Y30,0)</f>
        <v>21</v>
      </c>
      <c r="AA15" s="27">
        <v>11</v>
      </c>
      <c r="AB15" s="307" t="s">
        <v>84</v>
      </c>
      <c r="AC15" s="311">
        <f>Молоко!$D$72</f>
        <v>56.39</v>
      </c>
      <c r="AD15" s="312">
        <f>RANK(AC15,AC5:AC30,0)</f>
        <v>6</v>
      </c>
      <c r="AE15" s="311">
        <f>Молоко!$E$72</f>
        <v>71.3</v>
      </c>
      <c r="AF15" s="312">
        <f>RANK(AE15,AE5:AE30,0)</f>
        <v>11</v>
      </c>
      <c r="AG15" s="311">
        <f>Молоко!$F$72</f>
        <v>20.2</v>
      </c>
      <c r="AH15" s="312">
        <f>RANK(AG15,AG5:AG30,0)</f>
        <v>1</v>
      </c>
      <c r="AI15" s="311">
        <f>'М''ясо'!$B$72</f>
        <v>51.2</v>
      </c>
      <c r="AJ15" s="312">
        <f>RANK(AI15,AI5:AI30,0)</f>
        <v>2</v>
      </c>
      <c r="AK15" s="311">
        <f>'М''ясо'!$C$72</f>
        <v>76.4</v>
      </c>
      <c r="AL15" s="312">
        <f>RANK(AK15,AK5:AK30,0)</f>
        <v>6</v>
      </c>
      <c r="AM15" s="311">
        <f>'М''ясо'!$D$72</f>
        <v>80.9</v>
      </c>
      <c r="AN15" s="312">
        <f>RANK(AM15,AM5:AM30,0)</f>
        <v>1</v>
      </c>
      <c r="AO15" s="311">
        <f>'М''ясо'!$E$72</f>
        <v>77.45</v>
      </c>
      <c r="AP15" s="312">
        <f>RANK(AO15,AO5:AO30,0)</f>
        <v>2</v>
      </c>
      <c r="AQ15" s="311">
        <f>'М''ясо'!$F$72</f>
        <v>57.5</v>
      </c>
      <c r="AR15" s="312">
        <f>RANK(AQ15,AQ5:AQ30,0)</f>
        <v>2</v>
      </c>
      <c r="AS15" s="311">
        <f>'М''ясо'!$G$72</f>
        <v>38.2</v>
      </c>
      <c r="AT15" s="312">
        <f>RANK(AS15,AS5:AS30,0)</f>
        <v>7</v>
      </c>
    </row>
    <row r="16" spans="1:46" s="310" customFormat="1" ht="18.75">
      <c r="A16" s="306">
        <v>12</v>
      </c>
      <c r="B16" s="307" t="s">
        <v>85</v>
      </c>
      <c r="C16" s="311">
        <f>Борошно!$B$78</f>
        <v>5.8</v>
      </c>
      <c r="D16" s="312">
        <f>RANK(C16,C5:C30,0)</f>
        <v>24</v>
      </c>
      <c r="E16" s="311">
        <f>Борошно!$C$78</f>
        <v>5.6</v>
      </c>
      <c r="F16" s="312">
        <f>RANK(E16,E5:E30,0)</f>
        <v>5</v>
      </c>
      <c r="G16" s="311">
        <f>Борошно!$D$78</f>
        <v>7.5</v>
      </c>
      <c r="H16" s="312">
        <f>RANK(G16,G5:G30,0)</f>
        <v>24</v>
      </c>
      <c r="I16" s="311">
        <f>Борошно!$E$78</f>
        <v>26</v>
      </c>
      <c r="J16" s="312">
        <f>RANK(I16,I5:I30,0)</f>
        <v>17</v>
      </c>
      <c r="K16" s="311">
        <f>Борошно!$F$78</f>
        <v>11.5</v>
      </c>
      <c r="L16" s="312">
        <f>RANK(K16,K5:K30,0)</f>
        <v>25</v>
      </c>
      <c r="M16" s="311">
        <f>Крупи!$B$78</f>
        <v>10</v>
      </c>
      <c r="N16" s="312">
        <f>RANK(M16,M5:M30,0)</f>
        <v>7</v>
      </c>
      <c r="O16" s="311">
        <f>Крупи!$C$78</f>
        <v>20.5</v>
      </c>
      <c r="P16" s="312">
        <f>RANK(O16,O5:O30,0)</f>
        <v>23</v>
      </c>
      <c r="Q16" s="311">
        <f>Крупи!$D$78</f>
        <v>8</v>
      </c>
      <c r="R16" s="312">
        <f>RANK(Q16,Q5:Q30,0)</f>
        <v>1</v>
      </c>
      <c r="S16" s="311">
        <f>Крупи!$E$78</f>
        <v>12</v>
      </c>
      <c r="T16" s="312">
        <f>RANK(S16,S5:S30,0)</f>
        <v>4</v>
      </c>
      <c r="U16" s="311">
        <f>Крупи!$F$78</f>
        <v>21</v>
      </c>
      <c r="V16" s="312">
        <f>RANK(U16,U5:U30,0)</f>
        <v>9</v>
      </c>
      <c r="W16" s="311">
        <f>Молоко!$B$78</f>
        <v>10.5</v>
      </c>
      <c r="X16" s="312">
        <f>RANK(W16,W5:W30,0)</f>
        <v>16</v>
      </c>
      <c r="Y16" s="311">
        <f>Молоко!$C$78</f>
        <v>30</v>
      </c>
      <c r="Z16" s="312">
        <f>RANK(Y16,Y5:Y30,0)</f>
        <v>4</v>
      </c>
      <c r="AA16" s="27">
        <v>12</v>
      </c>
      <c r="AB16" s="307" t="s">
        <v>85</v>
      </c>
      <c r="AC16" s="311">
        <f>Молоко!$D$78</f>
        <v>72</v>
      </c>
      <c r="AD16" s="312">
        <f>RANK(AC16,AC5:AC30,0)</f>
        <v>2</v>
      </c>
      <c r="AE16" s="311">
        <f>Молоко!$E$78</f>
        <v>69</v>
      </c>
      <c r="AF16" s="312">
        <f>RANK(AE16,AE5:AE30,0)</f>
        <v>16</v>
      </c>
      <c r="AG16" s="311">
        <f>Молоко!$F$78</f>
        <v>16</v>
      </c>
      <c r="AH16" s="312">
        <f>RANK(AG16,AG5:AG30,0)</f>
        <v>21</v>
      </c>
      <c r="AI16" s="311">
        <f>'М''ясо'!$B$78</f>
        <v>33.15</v>
      </c>
      <c r="AJ16" s="312">
        <f>RANK(AI16,AI5:AI30,0)</f>
        <v>24</v>
      </c>
      <c r="AK16" s="311">
        <f>'М''ясо'!$C$78</f>
        <v>62</v>
      </c>
      <c r="AL16" s="312">
        <f>RANK(AK16,AK5:AK30,0)</f>
        <v>17</v>
      </c>
      <c r="AM16" s="311">
        <f>'М''ясо'!$D$84</f>
        <v>0</v>
      </c>
      <c r="AN16" s="312">
        <f>RANK(AM16,AM5:AM30,0)</f>
        <v>6</v>
      </c>
      <c r="AO16" s="311">
        <f>'М''ясо'!$E$78</f>
        <v>65</v>
      </c>
      <c r="AP16" s="312">
        <f>RANK(AO16,AO5:AO30,0)</f>
        <v>12</v>
      </c>
      <c r="AQ16" s="311">
        <f>'М''ясо'!$F$78</f>
        <v>0</v>
      </c>
      <c r="AR16" s="312">
        <f>RANK(AQ16,AQ5:AQ30,0)</f>
        <v>10</v>
      </c>
      <c r="AS16" s="311">
        <f>'М''ясо'!$G$78</f>
        <v>34</v>
      </c>
      <c r="AT16" s="312">
        <f>RANK(AS16,AS5:AS30,0)</f>
        <v>15</v>
      </c>
    </row>
    <row r="17" spans="1:46" s="310" customFormat="1" ht="18.75">
      <c r="A17" s="306">
        <v>13</v>
      </c>
      <c r="B17" s="307" t="s">
        <v>86</v>
      </c>
      <c r="C17" s="311">
        <f>Борошно!$B$84</f>
        <v>7.85</v>
      </c>
      <c r="D17" s="312">
        <f>RANK(C17,C5:C30,0)</f>
        <v>12</v>
      </c>
      <c r="E17" s="311">
        <f>Борошно!$C$84</f>
        <v>0</v>
      </c>
      <c r="F17" s="312">
        <f>RANK(E17,E5:E30,0)</f>
        <v>6</v>
      </c>
      <c r="G17" s="311">
        <f>Борошно!$D$84</f>
        <v>9.97</v>
      </c>
      <c r="H17" s="312">
        <f>RANK(G17,G5:G30,0)</f>
        <v>22</v>
      </c>
      <c r="I17" s="311">
        <f>Борошно!$E$84</f>
        <v>30.42</v>
      </c>
      <c r="J17" s="312">
        <f>RANK(I17,I5:I30,0)</f>
        <v>3</v>
      </c>
      <c r="K17" s="311">
        <f>Борошно!$F$84</f>
        <v>14.37</v>
      </c>
      <c r="L17" s="312">
        <f>RANK(K17,K5:K30,0)</f>
        <v>2</v>
      </c>
      <c r="M17" s="311">
        <f>Крупи!$B$84</f>
        <v>8.18</v>
      </c>
      <c r="N17" s="312">
        <f>RANK(M17,M5:M30,0)</f>
        <v>20</v>
      </c>
      <c r="O17" s="311">
        <f>Крупи!$C$84</f>
        <v>24.3</v>
      </c>
      <c r="P17" s="312">
        <f>RANK(O17,O5:O30,0)</f>
        <v>4</v>
      </c>
      <c r="Q17" s="311">
        <f>Крупи!$D$84</f>
        <v>7.92</v>
      </c>
      <c r="R17" s="312">
        <f>RANK(Q17,Q5:Q30,0)</f>
        <v>4</v>
      </c>
      <c r="S17" s="311">
        <f>Крупи!$E$84</f>
        <v>10.48</v>
      </c>
      <c r="T17" s="312">
        <f>RANK(S17,S5:S30,0)</f>
        <v>15</v>
      </c>
      <c r="U17" s="311">
        <f>Крупи!$F$84</f>
        <v>19.8</v>
      </c>
      <c r="V17" s="312">
        <f>RANK(U17,U5:U30,0)</f>
        <v>17</v>
      </c>
      <c r="W17" s="311">
        <f>Молоко!$B$84</f>
        <v>11.79</v>
      </c>
      <c r="X17" s="312">
        <f>RANK(W17,W5:W30,0)</f>
        <v>6</v>
      </c>
      <c r="Y17" s="311">
        <f>Молоко!$C$84</f>
        <v>29.53</v>
      </c>
      <c r="Z17" s="312">
        <f>RANK(Y17,Y5:Y30,0)</f>
        <v>7</v>
      </c>
      <c r="AA17" s="27">
        <v>13</v>
      </c>
      <c r="AB17" s="307" t="s">
        <v>86</v>
      </c>
      <c r="AC17" s="311">
        <f>Молоко!$D$84</f>
        <v>0</v>
      </c>
      <c r="AD17" s="312">
        <f>RANK(AC17,AC5:AC30,0)</f>
        <v>14</v>
      </c>
      <c r="AE17" s="311">
        <f>Молоко!$E$84</f>
        <v>62.1</v>
      </c>
      <c r="AF17" s="312">
        <f>RANK(AE17,AE5:AE30,0)</f>
        <v>22</v>
      </c>
      <c r="AG17" s="311">
        <f>Молоко!$F$84</f>
        <v>19</v>
      </c>
      <c r="AH17" s="312">
        <f>RANK(AG17,AG5:AG30,0)</f>
        <v>6</v>
      </c>
      <c r="AI17" s="311">
        <f>'М''ясо'!$B$84</f>
        <v>48.92</v>
      </c>
      <c r="AJ17" s="312">
        <f>RANK(AI17,AI5:AI30,0)</f>
        <v>3</v>
      </c>
      <c r="AK17" s="311">
        <f>'М''ясо'!$C$84</f>
        <v>82.06</v>
      </c>
      <c r="AL17" s="312">
        <f>RANK(AK17,AK5:AK30,0)</f>
        <v>1</v>
      </c>
      <c r="AM17" s="311">
        <f>'М''ясо'!$D$84</f>
        <v>0</v>
      </c>
      <c r="AN17" s="312">
        <f>RANK(AM17,AM5:AM30,0)</f>
        <v>6</v>
      </c>
      <c r="AO17" s="311">
        <f>'М''ясо'!$E$84</f>
        <v>0</v>
      </c>
      <c r="AP17" s="312">
        <f>RANK(AO17,AO5:AO30,0)</f>
        <v>16</v>
      </c>
      <c r="AQ17" s="311">
        <f>'М''ясо'!$F$84</f>
        <v>0</v>
      </c>
      <c r="AR17" s="312">
        <f>RANK(AQ17,AQ5:AQ30,0)</f>
        <v>10</v>
      </c>
      <c r="AS17" s="311">
        <f>'М''ясо'!$G$84</f>
        <v>0</v>
      </c>
      <c r="AT17" s="312">
        <f>RANK(AS17,AS5:AS30,0)</f>
        <v>21</v>
      </c>
    </row>
    <row r="18" spans="1:46" s="310" customFormat="1" ht="18.75">
      <c r="A18" s="306">
        <v>14</v>
      </c>
      <c r="B18" s="307" t="s">
        <v>87</v>
      </c>
      <c r="C18" s="311">
        <f>Борошно!$B$93</f>
        <v>7.2</v>
      </c>
      <c r="D18" s="312">
        <f>RANK(C18,C5:C30,0)</f>
        <v>15</v>
      </c>
      <c r="E18" s="311">
        <f>Борошно!$C$93</f>
        <v>0</v>
      </c>
      <c r="F18" s="312">
        <f>RANK(E18,E5:E30,0)</f>
        <v>6</v>
      </c>
      <c r="G18" s="311">
        <f>Борошно!$D$93</f>
        <v>12.3</v>
      </c>
      <c r="H18" s="312">
        <f>RANK(G18,G5:G30,0)</f>
        <v>12</v>
      </c>
      <c r="I18" s="311">
        <f>Борошно!$E$93</f>
        <v>27.4</v>
      </c>
      <c r="J18" s="312">
        <f>RANK(I18,I5:I30,0)</f>
        <v>13</v>
      </c>
      <c r="K18" s="311">
        <f>Борошно!$F$93</f>
        <v>13.6</v>
      </c>
      <c r="L18" s="312">
        <f>RANK(K18,K5:K30,0)</f>
        <v>8</v>
      </c>
      <c r="M18" s="311">
        <f>Крупи!$B$93</f>
        <v>8.8</v>
      </c>
      <c r="N18" s="312">
        <f>RANK(M18,M5:M30,0)</f>
        <v>18</v>
      </c>
      <c r="O18" s="311">
        <f>Крупи!$C$93</f>
        <v>25.3</v>
      </c>
      <c r="P18" s="312">
        <f>RANK(O18,O5:O30,0)</f>
        <v>3</v>
      </c>
      <c r="Q18" s="311">
        <f>Крупи!$D$93</f>
        <v>6.4</v>
      </c>
      <c r="R18" s="312">
        <f>RANK(Q18,Q5:Q30,0)</f>
        <v>19</v>
      </c>
      <c r="S18" s="311">
        <f>Крупи!$E$93</f>
        <v>9.5</v>
      </c>
      <c r="T18" s="312">
        <f>RANK(S18,S5:S30,0)</f>
        <v>18</v>
      </c>
      <c r="U18" s="311">
        <f>Крупи!$F$93</f>
        <v>20.3</v>
      </c>
      <c r="V18" s="312">
        <f>RANK(U18,U5:U30,0)</f>
        <v>12</v>
      </c>
      <c r="W18" s="311">
        <f>Молоко!$B$93</f>
        <v>9.6</v>
      </c>
      <c r="X18" s="312">
        <f>RANK(W18,W5:W30,0)</f>
        <v>19</v>
      </c>
      <c r="Y18" s="311">
        <f>Молоко!$C$93</f>
        <v>23.6</v>
      </c>
      <c r="Z18" s="312">
        <f>RANK(Y18,Y5:Y30,0)</f>
        <v>19</v>
      </c>
      <c r="AA18" s="27">
        <v>14</v>
      </c>
      <c r="AB18" s="307" t="s">
        <v>87</v>
      </c>
      <c r="AC18" s="311">
        <f>Молоко!$D$93</f>
        <v>0</v>
      </c>
      <c r="AD18" s="312">
        <f>RANK(AC18,AC5:AC30,0)</f>
        <v>14</v>
      </c>
      <c r="AE18" s="311">
        <f>Молоко!$E$93</f>
        <v>70</v>
      </c>
      <c r="AF18" s="312">
        <f>RANK(AE18,AE5:AE30,0)</f>
        <v>13</v>
      </c>
      <c r="AG18" s="311">
        <f>Молоко!$F$93</f>
        <v>17</v>
      </c>
      <c r="AH18" s="312">
        <f>RANK(AG18,AG5:AG30,0)</f>
        <v>19</v>
      </c>
      <c r="AI18" s="311">
        <f>'М''ясо'!$B$93</f>
        <v>35</v>
      </c>
      <c r="AJ18" s="312">
        <f>RANK(AI18,AI5:AI30,0)</f>
        <v>23</v>
      </c>
      <c r="AK18" s="311">
        <f>'М''ясо'!$C$93</f>
        <v>60.4</v>
      </c>
      <c r="AL18" s="312">
        <f>RANK(AK18,AK5:AK30,0)</f>
        <v>18</v>
      </c>
      <c r="AM18" s="311">
        <f>'М''ясо'!$D$93</f>
        <v>0</v>
      </c>
      <c r="AN18" s="312">
        <f>RANK(AM18,AM5:AM30,0)</f>
        <v>6</v>
      </c>
      <c r="AO18" s="311">
        <f>'М''ясо'!$E$93</f>
        <v>0</v>
      </c>
      <c r="AP18" s="312">
        <f>RANK(AO18,AO5:AO30,0)</f>
        <v>16</v>
      </c>
      <c r="AQ18" s="311">
        <f>'М''ясо'!$F$93</f>
        <v>0</v>
      </c>
      <c r="AR18" s="312">
        <f>RANK(AQ18,AQ5:AQ30,0)</f>
        <v>10</v>
      </c>
      <c r="AS18" s="311">
        <f>'М''ясо'!$G$93</f>
        <v>0</v>
      </c>
      <c r="AT18" s="312">
        <f>RANK(AS18,AS5:AS30,0)</f>
        <v>21</v>
      </c>
    </row>
    <row r="19" spans="1:46" s="310" customFormat="1" ht="18.75">
      <c r="A19" s="306">
        <v>15</v>
      </c>
      <c r="B19" s="307" t="s">
        <v>88</v>
      </c>
      <c r="C19" s="311">
        <f>Борошно!$B$99</f>
        <v>7.15</v>
      </c>
      <c r="D19" s="312">
        <f>RANK(C19,C5:C30,0)</f>
        <v>16</v>
      </c>
      <c r="E19" s="311">
        <f>Борошно!$C$99</f>
        <v>7.5</v>
      </c>
      <c r="F19" s="312">
        <f>RANK(E19,E5:E30,0)</f>
        <v>3</v>
      </c>
      <c r="G19" s="311">
        <f>Борошно!$D$99</f>
        <v>12.75</v>
      </c>
      <c r="H19" s="312">
        <f>RANK(G19,G5:G30,0)</f>
        <v>10</v>
      </c>
      <c r="I19" s="311">
        <f>Борошно!$E$99</f>
        <v>28.5</v>
      </c>
      <c r="J19" s="312">
        <f>RANK(I19,I5:I30,0)</f>
        <v>11</v>
      </c>
      <c r="K19" s="311">
        <f>Борошно!$F$99</f>
        <v>13.75</v>
      </c>
      <c r="L19" s="312">
        <f>RANK(K19,K5:K30,0)</f>
        <v>7</v>
      </c>
      <c r="M19" s="311">
        <f>Крупи!$B$99</f>
        <v>11.75</v>
      </c>
      <c r="N19" s="312">
        <f>RANK(M19,M5:M30,0)</f>
        <v>2</v>
      </c>
      <c r="O19" s="311">
        <f>Крупи!$C$99</f>
        <v>21</v>
      </c>
      <c r="P19" s="312">
        <f>RANK(O19,O5:O30,0)</f>
        <v>19</v>
      </c>
      <c r="Q19" s="311">
        <f>Крупи!$D$99</f>
        <v>6.6</v>
      </c>
      <c r="R19" s="312">
        <f>RANK(Q19,Q5:Q30,0)</f>
        <v>16</v>
      </c>
      <c r="S19" s="311">
        <f>Крупи!$E$99</f>
        <v>12</v>
      </c>
      <c r="T19" s="312">
        <f>RANK(S19,S5:S30,0)</f>
        <v>4</v>
      </c>
      <c r="U19" s="311">
        <f>Крупи!$F$99</f>
        <v>21.5</v>
      </c>
      <c r="V19" s="312">
        <f>RANK(U19,U5:U30,0)</f>
        <v>6</v>
      </c>
      <c r="W19" s="311">
        <f>Молоко!$B$99</f>
        <v>11.1</v>
      </c>
      <c r="X19" s="312">
        <f>RANK(W19,W5:W30,0)</f>
        <v>12</v>
      </c>
      <c r="Y19" s="311">
        <f>Молоко!$C$99</f>
        <v>24.25</v>
      </c>
      <c r="Z19" s="312">
        <f>RANK(Y19,Y5:Y30,0)</f>
        <v>17</v>
      </c>
      <c r="AA19" s="27">
        <v>15</v>
      </c>
      <c r="AB19" s="307" t="s">
        <v>88</v>
      </c>
      <c r="AC19" s="311">
        <f>Молоко!$D$99</f>
        <v>0</v>
      </c>
      <c r="AD19" s="312">
        <f>RANK(AC19,AC5:AC30,0)</f>
        <v>14</v>
      </c>
      <c r="AE19" s="311">
        <f>Молоко!$E$99</f>
        <v>74.38</v>
      </c>
      <c r="AF19" s="312">
        <f>RANK(AE19,AE5:AE30,0)</f>
        <v>8</v>
      </c>
      <c r="AG19" s="311">
        <f>Молоко!$F$99</f>
        <v>18</v>
      </c>
      <c r="AH19" s="312">
        <f>RANK(AG19,AG5:AG30,0)</f>
        <v>10</v>
      </c>
      <c r="AI19" s="311">
        <f>'М''ясо'!$B$99</f>
        <v>45.5</v>
      </c>
      <c r="AJ19" s="312">
        <f>RANK(AI19,AI5:AI30,0)</f>
        <v>8</v>
      </c>
      <c r="AK19" s="311">
        <f>'М''ясо'!$C$99</f>
        <v>74</v>
      </c>
      <c r="AL19" s="312">
        <f>RANK(AK19,AK5:AK30,0)</f>
        <v>9</v>
      </c>
      <c r="AM19" s="311">
        <f>'М''ясо'!$D$99</f>
        <v>0</v>
      </c>
      <c r="AN19" s="312">
        <f>RANK(AM19,AM5:AM30,0)</f>
        <v>6</v>
      </c>
      <c r="AO19" s="311">
        <f>'М''ясо'!$E$99</f>
        <v>70.5</v>
      </c>
      <c r="AP19" s="312">
        <f>RANK(AO19,AO5:AO30,0)</f>
        <v>6</v>
      </c>
      <c r="AQ19" s="311">
        <f>'М''ясо'!$F$99</f>
        <v>0</v>
      </c>
      <c r="AR19" s="312">
        <f>RANK(AQ19,AQ5:AQ30,0)</f>
        <v>10</v>
      </c>
      <c r="AS19" s="311">
        <f>'М''ясо'!$G$99</f>
        <v>38.5</v>
      </c>
      <c r="AT19" s="312">
        <f>RANK(AS19,AS5:AS30,0)</f>
        <v>6</v>
      </c>
    </row>
    <row r="20" spans="1:46" s="310" customFormat="1" ht="18.75">
      <c r="A20" s="306">
        <v>16</v>
      </c>
      <c r="B20" s="307" t="s">
        <v>89</v>
      </c>
      <c r="C20" s="311">
        <f>Борошно!$B$105</f>
        <v>7</v>
      </c>
      <c r="D20" s="312">
        <f>RANK(C20,C5:C30,0)</f>
        <v>18</v>
      </c>
      <c r="E20" s="311">
        <f>Борошно!$C$105</f>
        <v>0</v>
      </c>
      <c r="F20" s="312">
        <f>RANK(E20,E5:E30,0)</f>
        <v>6</v>
      </c>
      <c r="G20" s="311">
        <f>Борошно!$D$105</f>
        <v>10</v>
      </c>
      <c r="H20" s="312">
        <f>RANK(G20,G5:G30,0)</f>
        <v>20</v>
      </c>
      <c r="I20" s="311">
        <f>Борошно!$E$105</f>
        <v>26</v>
      </c>
      <c r="J20" s="312">
        <f>RANK(I20,I5:I30,0)</f>
        <v>17</v>
      </c>
      <c r="K20" s="311">
        <f>Борошно!$F$105</f>
        <v>12.5</v>
      </c>
      <c r="L20" s="312">
        <f>RANK(K20,K5:K30,0)</f>
        <v>18</v>
      </c>
      <c r="M20" s="311">
        <f>Крупи!$B$105</f>
        <v>9.5</v>
      </c>
      <c r="N20" s="312">
        <f>RANK(M20,M5:M30,0)</f>
        <v>12</v>
      </c>
      <c r="O20" s="311">
        <f>Крупи!$C$105</f>
        <v>24</v>
      </c>
      <c r="P20" s="312">
        <f>RANK(O20,O5:O30,0)</f>
        <v>5</v>
      </c>
      <c r="Q20" s="311">
        <f>Крупи!$D$105</f>
        <v>6.5</v>
      </c>
      <c r="R20" s="312">
        <f>RANK(Q20,Q5:Q30,0)</f>
        <v>18</v>
      </c>
      <c r="S20" s="311">
        <f>Крупи!$E$105</f>
        <v>10</v>
      </c>
      <c r="T20" s="312">
        <f>RANK(S20,S5:S30,0)</f>
        <v>16</v>
      </c>
      <c r="U20" s="311">
        <f>Крупи!$F$105</f>
        <v>22</v>
      </c>
      <c r="V20" s="312">
        <f>RANK(U20,U5:U30,0)</f>
        <v>4</v>
      </c>
      <c r="W20" s="311">
        <f>Молоко!$B$105</f>
        <v>0</v>
      </c>
      <c r="X20" s="312">
        <f>RANK(W20,W5:W30,0)</f>
        <v>22</v>
      </c>
      <c r="Y20" s="311">
        <f>Молоко!$C$105</f>
        <v>24</v>
      </c>
      <c r="Z20" s="312">
        <f>RANK(Y20,Y5:Y30,0)</f>
        <v>18</v>
      </c>
      <c r="AA20" s="27">
        <v>16</v>
      </c>
      <c r="AB20" s="307" t="s">
        <v>89</v>
      </c>
      <c r="AC20" s="311">
        <f>Молоко!$D$105</f>
        <v>34</v>
      </c>
      <c r="AD20" s="312">
        <f>RANK(AC20,AC5:AC30,0)</f>
        <v>13</v>
      </c>
      <c r="AE20" s="311">
        <f>Молоко!$E$105</f>
        <v>60</v>
      </c>
      <c r="AF20" s="312">
        <f>RANK(AE20,AE5:AE30,0)</f>
        <v>23</v>
      </c>
      <c r="AG20" s="311">
        <f>Молоко!$F$105</f>
        <v>19.5</v>
      </c>
      <c r="AH20" s="312">
        <f>RANK(AG20,AG5:AG30,0)</f>
        <v>3</v>
      </c>
      <c r="AI20" s="311">
        <f>'М''ясо'!$B$105</f>
        <v>42</v>
      </c>
      <c r="AJ20" s="312">
        <f>RANK(AI20,AI5:AI30,0)</f>
        <v>16</v>
      </c>
      <c r="AK20" s="311">
        <f>'М''ясо'!$C$105</f>
        <v>68</v>
      </c>
      <c r="AL20" s="312">
        <f>RANK(AK20,AK5:AK30,0)</f>
        <v>12</v>
      </c>
      <c r="AM20" s="311">
        <f>'М''ясо'!$D$105</f>
        <v>0</v>
      </c>
      <c r="AN20" s="312">
        <f>RANK(AM20,AM5:AM30,0)</f>
        <v>6</v>
      </c>
      <c r="AO20" s="311">
        <f>'М''ясо'!$E$105</f>
        <v>0</v>
      </c>
      <c r="AP20" s="312">
        <f>RANK(AO20,AO5:AO30,0)</f>
        <v>16</v>
      </c>
      <c r="AQ20" s="311">
        <f>'М''ясо'!$F$105</f>
        <v>0</v>
      </c>
      <c r="AR20" s="312">
        <f>RANK(AQ20,AQ5:AQ30,0)</f>
        <v>10</v>
      </c>
      <c r="AS20" s="311">
        <f>'М''ясо'!$G$105</f>
        <v>38</v>
      </c>
      <c r="AT20" s="312">
        <f>RANK(AS20,AS5:AS30,0)</f>
        <v>8</v>
      </c>
    </row>
    <row r="21" spans="1:46" s="310" customFormat="1" ht="18.75">
      <c r="A21" s="306">
        <v>17</v>
      </c>
      <c r="B21" s="307" t="s">
        <v>90</v>
      </c>
      <c r="C21" s="311">
        <f>Борошно!$B$111</f>
        <v>8.16</v>
      </c>
      <c r="D21" s="312">
        <f>RANK(C21,C5:C30,0)</f>
        <v>10</v>
      </c>
      <c r="E21" s="311">
        <f>Борошно!$C$111</f>
        <v>0</v>
      </c>
      <c r="F21" s="312">
        <f>RANK(E21,E5:E30,0)</f>
        <v>6</v>
      </c>
      <c r="G21" s="311">
        <f>Борошно!$D$111</f>
        <v>11.7</v>
      </c>
      <c r="H21" s="312">
        <f>RANK(G21,G5:G30,0)</f>
        <v>15</v>
      </c>
      <c r="I21" s="311">
        <f>Борошно!$E$111</f>
        <v>23</v>
      </c>
      <c r="J21" s="312">
        <f>RANK(I21,I5:I30,0)</f>
        <v>25</v>
      </c>
      <c r="K21" s="311">
        <f>Борошно!$F$111</f>
        <v>12.45</v>
      </c>
      <c r="L21" s="312">
        <f>RANK(K21,K5:K30,0)</f>
        <v>20</v>
      </c>
      <c r="M21" s="311">
        <f>Крупи!$B$111</f>
        <v>7.6</v>
      </c>
      <c r="N21" s="312">
        <f>RANK(M21,M5:M30,0)</f>
        <v>23</v>
      </c>
      <c r="O21" s="311">
        <f>Крупи!$C$111</f>
        <v>20.75</v>
      </c>
      <c r="P21" s="312">
        <f>RANK(O21,O5:O30,0)</f>
        <v>22</v>
      </c>
      <c r="Q21" s="311">
        <f>Крупи!$D$111</f>
        <v>5.7</v>
      </c>
      <c r="R21" s="312">
        <f>RANK(Q21,Q5:Q30,0)</f>
        <v>23</v>
      </c>
      <c r="S21" s="311">
        <f>Крупи!$E$111</f>
        <v>8.43</v>
      </c>
      <c r="T21" s="312">
        <f>RANK(S21,S5:S30,0)</f>
        <v>20</v>
      </c>
      <c r="U21" s="311">
        <f>Крупи!$F$111</f>
        <v>16.72</v>
      </c>
      <c r="V21" s="312">
        <f>RANK(U21,U5:U30,0)</f>
        <v>24</v>
      </c>
      <c r="W21" s="311">
        <f>Молоко!$B$111</f>
        <v>0</v>
      </c>
      <c r="X21" s="312">
        <f>RANK(W21,W5:W30,0)</f>
        <v>22</v>
      </c>
      <c r="Y21" s="311">
        <f>Молоко!$C$111</f>
        <v>0</v>
      </c>
      <c r="Z21" s="312">
        <f>RANK(Y21,Y5:Y30,0)</f>
        <v>21</v>
      </c>
      <c r="AA21" s="27">
        <v>17</v>
      </c>
      <c r="AB21" s="307" t="s">
        <v>90</v>
      </c>
      <c r="AC21" s="311">
        <f>Молоко!$D$111</f>
        <v>0</v>
      </c>
      <c r="AD21" s="312">
        <f>RANK(AC21,AC5:AC30,0)</f>
        <v>14</v>
      </c>
      <c r="AE21" s="311">
        <f>Молоко!$E$111</f>
        <v>67.5</v>
      </c>
      <c r="AF21" s="312">
        <f>RANK(AE21,AE5:AE30,0)</f>
        <v>18</v>
      </c>
      <c r="AG21" s="311">
        <f>Молоко!$F$111</f>
        <v>15.1</v>
      </c>
      <c r="AH21" s="312">
        <f>RANK(AG21,AG5:AG30,0)</f>
        <v>23</v>
      </c>
      <c r="AI21" s="311">
        <f>'М''ясо'!$B$111</f>
        <v>33</v>
      </c>
      <c r="AJ21" s="312">
        <f>RANK(AI21,AI5:AI30,0)</f>
        <v>25</v>
      </c>
      <c r="AK21" s="311">
        <f>'М''ясо'!$C$111</f>
        <v>51</v>
      </c>
      <c r="AL21" s="312">
        <f>RANK(AK21,AK5:AK30,0)</f>
        <v>25</v>
      </c>
      <c r="AM21" s="311">
        <f>'М''ясо'!$D$111</f>
        <v>0</v>
      </c>
      <c r="AN21" s="312">
        <f>RANK(AM21,AM5:AM30,0)</f>
        <v>6</v>
      </c>
      <c r="AO21" s="311">
        <f>'М''ясо'!$E$111</f>
        <v>0</v>
      </c>
      <c r="AP21" s="312">
        <f>RANK(AO21,AO5:AO30,0)</f>
        <v>16</v>
      </c>
      <c r="AQ21" s="311">
        <f>'М''ясо'!$F$111</f>
        <v>0</v>
      </c>
      <c r="AR21" s="312">
        <f>RANK(AQ21,AQ5:AQ30,0)</f>
        <v>10</v>
      </c>
      <c r="AS21" s="311">
        <f>'М''ясо'!$G$111</f>
        <v>0</v>
      </c>
      <c r="AT21" s="312">
        <f>RANK(AS21,AS5:AS30,0)</f>
        <v>21</v>
      </c>
    </row>
    <row r="22" spans="1:46" s="310" customFormat="1" ht="18.75">
      <c r="A22" s="306">
        <v>18</v>
      </c>
      <c r="B22" s="307" t="s">
        <v>91</v>
      </c>
      <c r="C22" s="313">
        <f>Борошно!$B$117</f>
        <v>0</v>
      </c>
      <c r="D22" s="312">
        <f>RANK(C22,C5:C30,0)</f>
        <v>26</v>
      </c>
      <c r="E22" s="311">
        <f>Борошно!$C$117</f>
        <v>0</v>
      </c>
      <c r="F22" s="312">
        <f>RANK(E22,E5:E30,0)</f>
        <v>6</v>
      </c>
      <c r="G22" s="313">
        <f>Борошно!$D$117</f>
        <v>0</v>
      </c>
      <c r="H22" s="312">
        <f>RANK(G22,G5:G30,0)</f>
        <v>25</v>
      </c>
      <c r="I22" s="313">
        <f>Борошно!$E$117</f>
        <v>0</v>
      </c>
      <c r="J22" s="312">
        <f>RANK(I22,I5:I30,0)</f>
        <v>26</v>
      </c>
      <c r="K22" s="313">
        <f>Борошно!$F$117</f>
        <v>0</v>
      </c>
      <c r="L22" s="312">
        <f>RANK(K22,K5:K30,0)</f>
        <v>26</v>
      </c>
      <c r="M22" s="311">
        <f>Крупи!$B$117</f>
        <v>0</v>
      </c>
      <c r="N22" s="312">
        <f>RANK(M22,M5:M30,0)</f>
        <v>26</v>
      </c>
      <c r="O22" s="311">
        <f>Крупи!$C$117</f>
        <v>0</v>
      </c>
      <c r="P22" s="312">
        <f>RANK(O22,O5:O30,0)</f>
        <v>26</v>
      </c>
      <c r="Q22" s="311">
        <f>Крупи!$D$117</f>
        <v>0</v>
      </c>
      <c r="R22" s="312">
        <f>RANK(Q22,Q5:Q30,0)</f>
        <v>26</v>
      </c>
      <c r="S22" s="311">
        <f>Крупи!$E$117</f>
        <v>0</v>
      </c>
      <c r="T22" s="312">
        <f>RANK(S22,S5:S30,0)</f>
        <v>25</v>
      </c>
      <c r="U22" s="311">
        <f>Крупи!$F$117</f>
        <v>0</v>
      </c>
      <c r="V22" s="312">
        <f>RANK(U22,U5:U30,0)</f>
        <v>26</v>
      </c>
      <c r="W22" s="311">
        <f>Молоко!$B$117</f>
        <v>0</v>
      </c>
      <c r="X22" s="312">
        <f>RANK(W22,W5:W30,0)</f>
        <v>22</v>
      </c>
      <c r="Y22" s="311">
        <f>Молоко!$C$117</f>
        <v>0</v>
      </c>
      <c r="Z22" s="312">
        <f>RANK(Y22,Y5:Y30,0)</f>
        <v>21</v>
      </c>
      <c r="AA22" s="27">
        <v>18</v>
      </c>
      <c r="AB22" s="307" t="s">
        <v>91</v>
      </c>
      <c r="AC22" s="311">
        <f>Молоко!$D$117</f>
        <v>0</v>
      </c>
      <c r="AD22" s="312">
        <f>RANK(AC22,AC5:AC30,0)</f>
        <v>14</v>
      </c>
      <c r="AE22" s="311">
        <f>Молоко!$E$117</f>
        <v>0</v>
      </c>
      <c r="AF22" s="312">
        <f>RANK(AE22,AE5:AE30,0)</f>
        <v>25</v>
      </c>
      <c r="AG22" s="311">
        <f>Молоко!$F$117</f>
        <v>0</v>
      </c>
      <c r="AH22" s="312">
        <f>RANK(AG22,AG5:AG30,0)</f>
        <v>26</v>
      </c>
      <c r="AI22" s="311">
        <f>'М''ясо'!$B$117</f>
        <v>0</v>
      </c>
      <c r="AJ22" s="312">
        <f>RANK(AI22,AI5:AI30,0)</f>
        <v>26</v>
      </c>
      <c r="AK22" s="311">
        <f>'М''ясо'!$C$117</f>
        <v>0</v>
      </c>
      <c r="AL22" s="312">
        <f>RANK(AK22,AK5:AK30,0)</f>
        <v>26</v>
      </c>
      <c r="AM22" s="311">
        <f>'М''ясо'!$D$117</f>
        <v>0</v>
      </c>
      <c r="AN22" s="312">
        <f>RANK(AM22,AM5:AM30,0)</f>
        <v>6</v>
      </c>
      <c r="AO22" s="311">
        <f>'М''ясо'!$E$117</f>
        <v>0</v>
      </c>
      <c r="AP22" s="312">
        <f>RANK(AO22,AO5:AO30,0)</f>
        <v>16</v>
      </c>
      <c r="AQ22" s="311">
        <f>'М''ясо'!$F$117</f>
        <v>0</v>
      </c>
      <c r="AR22" s="312">
        <f>RANK(AQ22,AQ5:AQ30,0)</f>
        <v>10</v>
      </c>
      <c r="AS22" s="311">
        <f>'М''ясо'!$G$117</f>
        <v>0</v>
      </c>
      <c r="AT22" s="312">
        <f>RANK(AS22,AS5:AS30,0)</f>
        <v>21</v>
      </c>
    </row>
    <row r="23" spans="1:46" s="310" customFormat="1" ht="18.75">
      <c r="A23" s="306">
        <v>19</v>
      </c>
      <c r="B23" s="307" t="s">
        <v>92</v>
      </c>
      <c r="C23" s="311">
        <f>Борошно!$B$123</f>
        <v>8.9</v>
      </c>
      <c r="D23" s="312">
        <f>RANK(C23,C5:C30,0)</f>
        <v>8</v>
      </c>
      <c r="E23" s="311">
        <f>Борошно!$C$123</f>
        <v>0</v>
      </c>
      <c r="F23" s="312">
        <f>RANK(E23,E5:E30,0)</f>
        <v>6</v>
      </c>
      <c r="G23" s="311">
        <f>Борошно!$D$123</f>
        <v>12.25</v>
      </c>
      <c r="H23" s="312">
        <f>RANK(G23,G5:G30,0)</f>
        <v>13</v>
      </c>
      <c r="I23" s="311">
        <f>Борошно!$E$123</f>
        <v>25.5</v>
      </c>
      <c r="J23" s="312">
        <f>RANK(I23,I5:I30,0)</f>
        <v>20</v>
      </c>
      <c r="K23" s="311">
        <f>Борошно!$F$123</f>
        <v>12.4</v>
      </c>
      <c r="L23" s="312">
        <f>RANK(K23,K5:K30,0)</f>
        <v>22</v>
      </c>
      <c r="M23" s="311">
        <f>Крупи!$B$123</f>
        <v>9.82</v>
      </c>
      <c r="N23" s="312">
        <f>RANK(M23,M5:M30,0)</f>
        <v>9</v>
      </c>
      <c r="O23" s="311">
        <f>Крупи!$C$123</f>
        <v>22.5</v>
      </c>
      <c r="P23" s="312">
        <f>RANK(O23,O5:O30,0)</f>
        <v>12</v>
      </c>
      <c r="Q23" s="311">
        <f>Крупи!$D$123</f>
        <v>7.15</v>
      </c>
      <c r="R23" s="312">
        <f>RANK(Q23,Q5:Q30,0)</f>
        <v>7</v>
      </c>
      <c r="S23" s="311">
        <f>Крупи!$E$123</f>
        <v>12.15</v>
      </c>
      <c r="T23" s="312">
        <f>RANK(S23,S5:S30,0)</f>
        <v>3</v>
      </c>
      <c r="U23" s="311">
        <f>Крупи!$F$123</f>
        <v>23.5</v>
      </c>
      <c r="V23" s="312">
        <f>RANK(U23,U5:U30,0)</f>
        <v>1</v>
      </c>
      <c r="W23" s="311">
        <f>Молоко!$B$123</f>
        <v>10</v>
      </c>
      <c r="X23" s="312">
        <f>RANK(W23,W5:W30,0)</f>
        <v>18</v>
      </c>
      <c r="Y23" s="311">
        <f>Молоко!$C$123</f>
        <v>26</v>
      </c>
      <c r="Z23" s="312">
        <f>RANK(Y23,Y5:Y30,0)</f>
        <v>13</v>
      </c>
      <c r="AA23" s="27">
        <v>19</v>
      </c>
      <c r="AB23" s="307" t="s">
        <v>92</v>
      </c>
      <c r="AC23" s="311">
        <f>Молоко!$D$123</f>
        <v>0</v>
      </c>
      <c r="AD23" s="312">
        <f>RANK(AC23,AC5:AC30,0)</f>
        <v>14</v>
      </c>
      <c r="AE23" s="311">
        <f>Молоко!$E$123</f>
        <v>64</v>
      </c>
      <c r="AF23" s="312">
        <f>RANK(AE23,AE5:AE30,0)</f>
        <v>21</v>
      </c>
      <c r="AG23" s="311">
        <f>Молоко!$F$123</f>
        <v>14</v>
      </c>
      <c r="AH23" s="312">
        <f>RANK(AG23,AG5:AG30,0)</f>
        <v>25</v>
      </c>
      <c r="AI23" s="311">
        <f>'М''ясо'!$B$123</f>
        <v>43</v>
      </c>
      <c r="AJ23" s="312">
        <f>RANK(AI23,AI5:AI30,0)</f>
        <v>13</v>
      </c>
      <c r="AK23" s="311">
        <f>'М''ясо'!$C$123</f>
        <v>60</v>
      </c>
      <c r="AL23" s="312">
        <f>RANK(AK23,AK5:AK30,0)</f>
        <v>19</v>
      </c>
      <c r="AM23" s="311">
        <f>'М''ясо'!$D$123</f>
        <v>0</v>
      </c>
      <c r="AN23" s="312">
        <f>RANK(AM23,AM5:AM30,0)</f>
        <v>6</v>
      </c>
      <c r="AO23" s="311">
        <f>'М''ясо'!$E$123</f>
        <v>0</v>
      </c>
      <c r="AP23" s="312">
        <f>RANK(AO23,AO5:AO30,0)</f>
        <v>16</v>
      </c>
      <c r="AQ23" s="311">
        <f>'М''ясо'!$F$123</f>
        <v>0</v>
      </c>
      <c r="AR23" s="312">
        <f>RANK(AQ23,AQ5:AQ30,0)</f>
        <v>10</v>
      </c>
      <c r="AS23" s="311">
        <f>'М''ясо'!$G$123</f>
        <v>33.5</v>
      </c>
      <c r="AT23" s="312">
        <f>RANK(AS23,AS5:AS30,0)</f>
        <v>17</v>
      </c>
    </row>
    <row r="24" spans="1:46" s="310" customFormat="1" ht="18.75">
      <c r="A24" s="306">
        <v>20</v>
      </c>
      <c r="B24" s="307" t="s">
        <v>93</v>
      </c>
      <c r="C24" s="311">
        <f>Борошно!$B$129</f>
        <v>5.76</v>
      </c>
      <c r="D24" s="312">
        <f>RANK(C24,C5:C30,0)</f>
        <v>25</v>
      </c>
      <c r="E24" s="311">
        <f>Борошно!$C$129</f>
        <v>0</v>
      </c>
      <c r="F24" s="312">
        <f>RANK(E24,E5:E30,0)</f>
        <v>6</v>
      </c>
      <c r="G24" s="311">
        <f>Борошно!$D$129</f>
        <v>9.32</v>
      </c>
      <c r="H24" s="312">
        <f>RANK(G24,G5:G30,0)</f>
        <v>23</v>
      </c>
      <c r="I24" s="311">
        <f>Борошно!$E$129</f>
        <v>27.33</v>
      </c>
      <c r="J24" s="312">
        <f>RANK(I24,I5:I30,0)</f>
        <v>14</v>
      </c>
      <c r="K24" s="311">
        <f>Борошно!$F$129</f>
        <v>12.91</v>
      </c>
      <c r="L24" s="312">
        <f>RANK(K24,K5:K30,0)</f>
        <v>15</v>
      </c>
      <c r="M24" s="311">
        <f>Крупи!$B$129</f>
        <v>8.19</v>
      </c>
      <c r="N24" s="312">
        <f>RANK(M24,M5:M30,0)</f>
        <v>19</v>
      </c>
      <c r="O24" s="311">
        <f>Крупи!$C$129</f>
        <v>22.42</v>
      </c>
      <c r="P24" s="312">
        <f>RANK(O24,O5:O30,0)</f>
        <v>14</v>
      </c>
      <c r="Q24" s="311">
        <f>Крупи!$D$129</f>
        <v>6.87</v>
      </c>
      <c r="R24" s="312">
        <f>RANK(Q24,Q5:Q30,0)</f>
        <v>12</v>
      </c>
      <c r="S24" s="311">
        <f>Крупи!$E$129</f>
        <v>7.1</v>
      </c>
      <c r="T24" s="312">
        <f>RANK(S24,S5:S30,0)</f>
        <v>24</v>
      </c>
      <c r="U24" s="311">
        <f>Крупи!$F$129</f>
        <v>17.14</v>
      </c>
      <c r="V24" s="312">
        <f>RANK(U24,U5:U30,0)</f>
        <v>23</v>
      </c>
      <c r="W24" s="311">
        <f>Молоко!$B$129</f>
        <v>13.45</v>
      </c>
      <c r="X24" s="312">
        <f>RANK(W24,W5:W30,0)</f>
        <v>2</v>
      </c>
      <c r="Y24" s="311">
        <f>Молоко!$C$129</f>
        <v>31.74</v>
      </c>
      <c r="Z24" s="312">
        <f>RANK(Y24,Y5:Y30,0)</f>
        <v>3</v>
      </c>
      <c r="AA24" s="27">
        <v>20</v>
      </c>
      <c r="AB24" s="307" t="s">
        <v>93</v>
      </c>
      <c r="AC24" s="311">
        <f>Молоко!$D$129</f>
        <v>0</v>
      </c>
      <c r="AD24" s="312">
        <f>RANK(AC24,AC5:AC30,0)</f>
        <v>14</v>
      </c>
      <c r="AE24" s="311">
        <f>Молоко!$E$129</f>
        <v>79.98</v>
      </c>
      <c r="AF24" s="312">
        <f>RANK(AE24,AE5:AE30,0)</f>
        <v>7</v>
      </c>
      <c r="AG24" s="311">
        <f>Молоко!$F$129</f>
        <v>19.04</v>
      </c>
      <c r="AH24" s="312">
        <f>RANK(AG24,AG5:AG30,0)</f>
        <v>5</v>
      </c>
      <c r="AI24" s="311">
        <f>'М''ясо'!$B$129</f>
        <v>38.17</v>
      </c>
      <c r="AJ24" s="312">
        <f>RANK(AI24,AI5:AI30,0)</f>
        <v>22</v>
      </c>
      <c r="AK24" s="311">
        <f>'М''ясо'!$C$129</f>
        <v>73.7</v>
      </c>
      <c r="AL24" s="312">
        <f>RANK(AK24,AK5:AK30,0)</f>
        <v>10</v>
      </c>
      <c r="AM24" s="311">
        <f>'М''ясо'!$D$129</f>
        <v>0</v>
      </c>
      <c r="AN24" s="312">
        <f>RANK(AM24,AM5:AM30,0)</f>
        <v>6</v>
      </c>
      <c r="AO24" s="311">
        <f>'М''ясо'!$E$129</f>
        <v>84.5</v>
      </c>
      <c r="AP24" s="312">
        <f>RANK(AO24,AO5:AO30,0)</f>
        <v>1</v>
      </c>
      <c r="AQ24" s="311">
        <f>'М''ясо'!$F$129</f>
        <v>62.5</v>
      </c>
      <c r="AR24" s="312">
        <f>RANK(AQ24,AQ5:AQ30,0)</f>
        <v>1</v>
      </c>
      <c r="AS24" s="311">
        <f>'М''ясо'!$G$129</f>
        <v>37.25</v>
      </c>
      <c r="AT24" s="312">
        <f>RANK(AS24,AS5:AS30,0)</f>
        <v>10</v>
      </c>
    </row>
    <row r="25" spans="1:46" s="310" customFormat="1" ht="18.75">
      <c r="A25" s="306">
        <v>21</v>
      </c>
      <c r="B25" s="307" t="s">
        <v>94</v>
      </c>
      <c r="C25" s="311">
        <f>Борошно!$B$135</f>
        <v>9.5</v>
      </c>
      <c r="D25" s="312">
        <f>RANK(C25,C5:C30,0)</f>
        <v>6</v>
      </c>
      <c r="E25" s="311">
        <f>Борошно!$C$135</f>
        <v>0</v>
      </c>
      <c r="F25" s="312">
        <f>RANK(E25,E5:E30,0)</f>
        <v>6</v>
      </c>
      <c r="G25" s="311">
        <f>Борошно!$D$135</f>
        <v>10.5</v>
      </c>
      <c r="H25" s="312">
        <f>RANK(G25,G5:G30,0)</f>
        <v>19</v>
      </c>
      <c r="I25" s="311">
        <f>Борошно!$E$135</f>
        <v>25.5</v>
      </c>
      <c r="J25" s="312">
        <f>RANK(I25,I5:I30,0)</f>
        <v>20</v>
      </c>
      <c r="K25" s="311">
        <f>Борошно!$F$135</f>
        <v>13</v>
      </c>
      <c r="L25" s="312">
        <f>RANK(K25,K5:K30,0)</f>
        <v>10</v>
      </c>
      <c r="M25" s="311">
        <f>Крупи!$B$135</f>
        <v>10.5</v>
      </c>
      <c r="N25" s="312">
        <f>RANK(M25,M5:M30,0)</f>
        <v>6</v>
      </c>
      <c r="O25" s="311">
        <f>Крупи!$C$135</f>
        <v>21</v>
      </c>
      <c r="P25" s="312">
        <f>RANK(O25,O5:O30,0)</f>
        <v>19</v>
      </c>
      <c r="Q25" s="311">
        <f>Крупи!$D$135</f>
        <v>6.75</v>
      </c>
      <c r="R25" s="312">
        <f>RANK(Q25,Q5:Q30,0)</f>
        <v>14</v>
      </c>
      <c r="S25" s="311">
        <f>Крупи!$E$135</f>
        <v>12</v>
      </c>
      <c r="T25" s="312">
        <f>RANK(S25,S5:S30,0)</f>
        <v>4</v>
      </c>
      <c r="U25" s="311">
        <f>Крупи!$F$135</f>
        <v>21</v>
      </c>
      <c r="V25" s="312">
        <f>RANK(U25,U5:U30,0)</f>
        <v>9</v>
      </c>
      <c r="W25" s="311">
        <f>Молоко!$B$135</f>
        <v>11</v>
      </c>
      <c r="X25" s="312">
        <f>RANK(W25,W5:W30,0)</f>
        <v>14</v>
      </c>
      <c r="Y25" s="311">
        <f>Молоко!$C$135</f>
        <v>23.5</v>
      </c>
      <c r="Z25" s="312">
        <f>RANK(Y25,Y5:Y30,0)</f>
        <v>20</v>
      </c>
      <c r="AA25" s="27">
        <v>21</v>
      </c>
      <c r="AB25" s="307" t="s">
        <v>94</v>
      </c>
      <c r="AC25" s="311">
        <f>Молоко!$D$135</f>
        <v>0</v>
      </c>
      <c r="AD25" s="312">
        <f>RANK(AC25,AC5:AC30,0)</f>
        <v>14</v>
      </c>
      <c r="AE25" s="311">
        <f>Молоко!$E$135</f>
        <v>80</v>
      </c>
      <c r="AF25" s="312">
        <f>RANK(AE25,AE5:AE30,0)</f>
        <v>5</v>
      </c>
      <c r="AG25" s="311">
        <f>Молоко!$F$135</f>
        <v>18</v>
      </c>
      <c r="AH25" s="312">
        <f>RANK(AG25,AG5:AG30,0)</f>
        <v>10</v>
      </c>
      <c r="AI25" s="311">
        <f>'М''ясо'!$B$135</f>
        <v>40</v>
      </c>
      <c r="AJ25" s="312">
        <f>RANK(AI25,AI5:AI30,0)</f>
        <v>18</v>
      </c>
      <c r="AK25" s="311">
        <f>'М''ясо'!$C$135</f>
        <v>55</v>
      </c>
      <c r="AL25" s="312">
        <f>RANK(AK25,AK5:AK30,0)</f>
        <v>23</v>
      </c>
      <c r="AM25" s="311">
        <f>'М''ясо'!$D$135</f>
        <v>0</v>
      </c>
      <c r="AN25" s="312">
        <f>RANK(AM25,AM5:AM30,0)</f>
        <v>6</v>
      </c>
      <c r="AO25" s="311">
        <f>'М''ясо'!$E$135</f>
        <v>70</v>
      </c>
      <c r="AP25" s="312">
        <f>RANK(AO25,AO5:AO30,0)</f>
        <v>8</v>
      </c>
      <c r="AQ25" s="311">
        <f>'М''ясо'!$F$135</f>
        <v>52.5</v>
      </c>
      <c r="AR25" s="312">
        <f>RANK(AQ25,AQ5:AQ30,0)</f>
        <v>3</v>
      </c>
      <c r="AS25" s="311">
        <f>'М''ясо'!$G$135</f>
        <v>0</v>
      </c>
      <c r="AT25" s="312">
        <f>RANK(AS25,AS5:AS30,0)</f>
        <v>21</v>
      </c>
    </row>
    <row r="26" spans="1:46" s="310" customFormat="1" ht="18.75">
      <c r="A26" s="306">
        <v>22</v>
      </c>
      <c r="B26" s="307" t="s">
        <v>95</v>
      </c>
      <c r="C26" s="311">
        <f>Борошно!$B$141</f>
        <v>9</v>
      </c>
      <c r="D26" s="312">
        <f>RANK(C26,C5:C30,0)</f>
        <v>7</v>
      </c>
      <c r="E26" s="311">
        <f>Борошно!$C$141</f>
        <v>0</v>
      </c>
      <c r="F26" s="312">
        <f>RANK(E26,E5:E30,0)</f>
        <v>6</v>
      </c>
      <c r="G26" s="311">
        <f>Борошно!$D$141</f>
        <v>11.25</v>
      </c>
      <c r="H26" s="312">
        <f>RANK(G26,G5:G30,0)</f>
        <v>16</v>
      </c>
      <c r="I26" s="311">
        <f>Борошно!$E$141</f>
        <v>24</v>
      </c>
      <c r="J26" s="312">
        <f>RANK(I26,I5:I30,0)</f>
        <v>24</v>
      </c>
      <c r="K26" s="311">
        <f>Борошно!$F$141</f>
        <v>13.8</v>
      </c>
      <c r="L26" s="312">
        <f>RANK(K26,K5:K30,0)</f>
        <v>6</v>
      </c>
      <c r="M26" s="311">
        <f>Крупи!$B$141</f>
        <v>9.9</v>
      </c>
      <c r="N26" s="312">
        <f>RANK(M26,M5:M30,0)</f>
        <v>8</v>
      </c>
      <c r="O26" s="311">
        <f>Крупи!$C$141</f>
        <v>23.5</v>
      </c>
      <c r="P26" s="312">
        <f>RANK(O26,O5:O30,0)</f>
        <v>8</v>
      </c>
      <c r="Q26" s="311">
        <f>Крупи!$D$141</f>
        <v>7.2</v>
      </c>
      <c r="R26" s="312">
        <f>RANK(Q26,Q5:Q30,0)</f>
        <v>5</v>
      </c>
      <c r="S26" s="311">
        <f>Крупи!$E$141</f>
        <v>11.4</v>
      </c>
      <c r="T26" s="312">
        <f>RANK(S26,S5:S30,0)</f>
        <v>10</v>
      </c>
      <c r="U26" s="311">
        <f>Крупи!$F$141</f>
        <v>21.1</v>
      </c>
      <c r="V26" s="312">
        <f>RANK(U26,U5:U30,0)</f>
        <v>8</v>
      </c>
      <c r="W26" s="311">
        <f>Молоко!$B$141</f>
        <v>0</v>
      </c>
      <c r="X26" s="312">
        <f>RANK(W26,W5:W30,0)</f>
        <v>22</v>
      </c>
      <c r="Y26" s="311">
        <f>Молоко!$C$141</f>
        <v>0</v>
      </c>
      <c r="Z26" s="312">
        <f>RANK(Y26,Y5:Y30,0)</f>
        <v>21</v>
      </c>
      <c r="AA26" s="27">
        <v>22</v>
      </c>
      <c r="AB26" s="307" t="s">
        <v>95</v>
      </c>
      <c r="AC26" s="311">
        <f>Молоко!$D$141</f>
        <v>0</v>
      </c>
      <c r="AD26" s="312">
        <f>RANK(AC26,AC5:AC30,0)</f>
        <v>14</v>
      </c>
      <c r="AE26" s="311">
        <f>Молоко!$E$141</f>
        <v>0</v>
      </c>
      <c r="AF26" s="312">
        <f>RANK(AE26,AE5:AE30,0)</f>
        <v>25</v>
      </c>
      <c r="AG26" s="311">
        <f>Молоко!$F$141</f>
        <v>17.1</v>
      </c>
      <c r="AH26" s="312">
        <f>RANK(AG26,AG5:AG30,0)</f>
        <v>18</v>
      </c>
      <c r="AI26" s="311">
        <f>'М''ясо'!$B$141</f>
        <v>42</v>
      </c>
      <c r="AJ26" s="312">
        <f>RANK(AI26,AI5:AI30,0)</f>
        <v>16</v>
      </c>
      <c r="AK26" s="311">
        <f>'М''ясо'!$C$141</f>
        <v>54.6</v>
      </c>
      <c r="AL26" s="312">
        <f>RANK(AK26,AK5:AK30,0)</f>
        <v>24</v>
      </c>
      <c r="AM26" s="311">
        <f>'М''ясо'!$D$141</f>
        <v>0</v>
      </c>
      <c r="AN26" s="312">
        <f>RANK(AM26,AM5:AM30,0)</f>
        <v>6</v>
      </c>
      <c r="AO26" s="311">
        <f>'М''ясо'!$E$141</f>
        <v>0</v>
      </c>
      <c r="AP26" s="312">
        <f>RANK(AO26,AO5:AO30,0)</f>
        <v>16</v>
      </c>
      <c r="AQ26" s="311">
        <f>'М''ясо'!$F$141</f>
        <v>0</v>
      </c>
      <c r="AR26" s="312">
        <f>RANK(AQ26,AQ5:AQ30,0)</f>
        <v>10</v>
      </c>
      <c r="AS26" s="311">
        <f>'М''ясо'!$G$141</f>
        <v>0</v>
      </c>
      <c r="AT26" s="312">
        <f>RANK(AS26,AS5:AS30,0)</f>
        <v>21</v>
      </c>
    </row>
    <row r="27" spans="1:46" s="310" customFormat="1" ht="18.75">
      <c r="A27" s="306">
        <v>23</v>
      </c>
      <c r="B27" s="307" t="s">
        <v>96</v>
      </c>
      <c r="C27" s="311">
        <f>Борошно!$B$147</f>
        <v>10.95</v>
      </c>
      <c r="D27" s="312">
        <f>RANK(C27,C5:C30,0)</f>
        <v>2</v>
      </c>
      <c r="E27" s="311">
        <f>Борошно!$C$147</f>
        <v>0</v>
      </c>
      <c r="F27" s="312">
        <f>RANK(E27,E5:E30,0)</f>
        <v>6</v>
      </c>
      <c r="G27" s="311">
        <f>Борошно!$D$147</f>
        <v>14.06</v>
      </c>
      <c r="H27" s="312">
        <f>RANK(G27,G5:G30,0)</f>
        <v>6</v>
      </c>
      <c r="I27" s="311">
        <f>Борошно!$E$147</f>
        <v>31.08</v>
      </c>
      <c r="J27" s="312">
        <f>RANK(I27,I5:I30,0)</f>
        <v>2</v>
      </c>
      <c r="K27" s="311">
        <f>Борошно!$F$147</f>
        <v>14.98</v>
      </c>
      <c r="L27" s="312">
        <f>RANK(K27,K5:K30,0)</f>
        <v>1</v>
      </c>
      <c r="M27" s="311">
        <f>Крупи!$B$147</f>
        <v>9.71</v>
      </c>
      <c r="N27" s="312">
        <f>RANK(M27,M5:M30,0)</f>
        <v>10</v>
      </c>
      <c r="O27" s="311">
        <f>Крупи!$C$147</f>
        <v>26.58</v>
      </c>
      <c r="P27" s="312">
        <f>RANK(O27,O5:O30,0)</f>
        <v>1</v>
      </c>
      <c r="Q27" s="311">
        <f>Крупи!$D$147</f>
        <v>7.97</v>
      </c>
      <c r="R27" s="312">
        <f>RANK(Q27,Q5:Q30,0)</f>
        <v>2</v>
      </c>
      <c r="S27" s="311">
        <f>Крупи!$E$147</f>
        <v>11.76</v>
      </c>
      <c r="T27" s="312">
        <f>RANK(S27,S5:S30,0)</f>
        <v>8</v>
      </c>
      <c r="U27" s="311">
        <f>Крупи!$F$147</f>
        <v>21.47</v>
      </c>
      <c r="V27" s="312">
        <f>RANK(U27,U5:U30,0)</f>
        <v>7</v>
      </c>
      <c r="W27" s="311">
        <f>Молоко!$B$147</f>
        <v>13.13</v>
      </c>
      <c r="X27" s="312">
        <f>RANK(W27,W5:W30,0)</f>
        <v>3</v>
      </c>
      <c r="Y27" s="311">
        <f>Молоко!$C$147</f>
        <v>36.11</v>
      </c>
      <c r="Z27" s="312">
        <f>RANK(Y27,Y5:Y30,0)</f>
        <v>2</v>
      </c>
      <c r="AA27" s="27">
        <v>23</v>
      </c>
      <c r="AB27" s="307" t="s">
        <v>96</v>
      </c>
      <c r="AC27" s="311">
        <f>Молоко!$D$147</f>
        <v>42.5</v>
      </c>
      <c r="AD27" s="312">
        <f>RANK(AC27,AC5:AC30,0)</f>
        <v>9</v>
      </c>
      <c r="AE27" s="311">
        <f>Молоко!$E$147</f>
        <v>74.17</v>
      </c>
      <c r="AF27" s="312">
        <f>RANK(AE27,AE5:AE30,0)</f>
        <v>9</v>
      </c>
      <c r="AG27" s="311">
        <f>Молоко!$F$147</f>
        <v>19.6</v>
      </c>
      <c r="AH27" s="312">
        <f>RANK(AG27,AG5:AG30,0)</f>
        <v>2</v>
      </c>
      <c r="AI27" s="311">
        <f>'М''ясо'!$B$147</f>
        <v>47.74</v>
      </c>
      <c r="AJ27" s="312">
        <f>RANK(AI27,AI5:AI30,0)</f>
        <v>4</v>
      </c>
      <c r="AK27" s="311">
        <f>'М''ясо'!$C$147</f>
        <v>81.67</v>
      </c>
      <c r="AL27" s="312">
        <f>RANK(AK27,AK5:AK30,0)</f>
        <v>2</v>
      </c>
      <c r="AM27" s="311">
        <f>'М''ясо'!$D$147</f>
        <v>0</v>
      </c>
      <c r="AN27" s="312">
        <f>RANK(AM27,AM5:AM30,0)</f>
        <v>6</v>
      </c>
      <c r="AO27" s="311">
        <f>'М''ясо'!$E$147</f>
        <v>0</v>
      </c>
      <c r="AP27" s="312">
        <f>RANK(AO27,AO5:AO30,0)</f>
        <v>16</v>
      </c>
      <c r="AQ27" s="311">
        <f>'М''ясо'!$F$147</f>
        <v>0</v>
      </c>
      <c r="AR27" s="312">
        <f>RANK(AQ27,AQ5:AQ30,0)</f>
        <v>10</v>
      </c>
      <c r="AS27" s="311">
        <f>'М''ясо'!$G$147</f>
        <v>40.68</v>
      </c>
      <c r="AT27" s="312">
        <f>RANK(AS27,AS5:AS30,0)</f>
        <v>2</v>
      </c>
    </row>
    <row r="28" spans="1:46" s="310" customFormat="1" ht="18.75" customHeight="1">
      <c r="A28" s="306">
        <v>24</v>
      </c>
      <c r="B28" s="307" t="s">
        <v>97</v>
      </c>
      <c r="C28" s="311">
        <f>Борошно!$B$153</f>
        <v>7.7</v>
      </c>
      <c r="D28" s="312">
        <f>RANK(C28,C5:C30,0)</f>
        <v>13</v>
      </c>
      <c r="E28" s="311">
        <f>Борошно!$C$153</f>
        <v>7.4</v>
      </c>
      <c r="F28" s="312">
        <f>RANK(E28,E5:E30,0)</f>
        <v>4</v>
      </c>
      <c r="G28" s="313">
        <f>Борошно!$D$153</f>
        <v>10</v>
      </c>
      <c r="H28" s="312">
        <f>RANK(G28,G5:G30,0)</f>
        <v>20</v>
      </c>
      <c r="I28" s="313">
        <f>Борошно!$E$153</f>
        <v>29</v>
      </c>
      <c r="J28" s="312">
        <f>RANK(I28,I5:I30,0)</f>
        <v>9</v>
      </c>
      <c r="K28" s="313">
        <f>Борошно!$F$153</f>
        <v>13.9</v>
      </c>
      <c r="L28" s="312">
        <f>RANK(K28,K5:K30,0)</f>
        <v>5</v>
      </c>
      <c r="M28" s="311">
        <f>Крупи!$B$153</f>
        <v>9</v>
      </c>
      <c r="N28" s="312">
        <f>RANK(M28,M5:M30,0)</f>
        <v>17</v>
      </c>
      <c r="O28" s="313">
        <f>Крупи!$C$153</f>
        <v>23.5</v>
      </c>
      <c r="P28" s="312">
        <f>RANK(O28,O5:O30,0)</f>
        <v>8</v>
      </c>
      <c r="Q28" s="313">
        <f>Крупи!$D$153</f>
        <v>7</v>
      </c>
      <c r="R28" s="312">
        <f>RANK(Q28,Q5:Q30,0)</f>
        <v>8</v>
      </c>
      <c r="S28" s="313">
        <f>Крупи!$E$153</f>
        <v>9</v>
      </c>
      <c r="T28" s="312">
        <f>RANK(S28,S5:S30,0)</f>
        <v>19</v>
      </c>
      <c r="U28" s="311">
        <f>Крупи!$F$153</f>
        <v>20</v>
      </c>
      <c r="V28" s="312">
        <f>RANK(U28,U5:U30,0)</f>
        <v>15</v>
      </c>
      <c r="W28" s="311">
        <f>Молоко!$B$153</f>
        <v>11.45</v>
      </c>
      <c r="X28" s="312">
        <f>RANK(W28,W5:W30,0)</f>
        <v>9</v>
      </c>
      <c r="Y28" s="311">
        <f>Молоко!$C$153</f>
        <v>28</v>
      </c>
      <c r="Z28" s="312">
        <f>RANK(Y28,Y5:Y30,0)</f>
        <v>10</v>
      </c>
      <c r="AA28" s="27">
        <v>24</v>
      </c>
      <c r="AB28" s="307" t="s">
        <v>97</v>
      </c>
      <c r="AC28" s="311">
        <f>Молоко!$D$153</f>
        <v>37</v>
      </c>
      <c r="AD28" s="312">
        <f>RANK(AC28,AC5:AC30,0)</f>
        <v>12</v>
      </c>
      <c r="AE28" s="311">
        <f>Молоко!$E$153</f>
        <v>92</v>
      </c>
      <c r="AF28" s="312">
        <f>RANK(AE28,AE5:AE30,0)</f>
        <v>1</v>
      </c>
      <c r="AG28" s="311">
        <f>Молоко!$F$153</f>
        <v>18</v>
      </c>
      <c r="AH28" s="312">
        <f>RANK(AG28,AG5:AG30,0)</f>
        <v>10</v>
      </c>
      <c r="AI28" s="311">
        <f>'М''ясо'!$B$153</f>
        <v>40</v>
      </c>
      <c r="AJ28" s="312">
        <f>RANK(AI28,AI5:AI30,0)</f>
        <v>18</v>
      </c>
      <c r="AK28" s="311">
        <f>'М''ясо'!$C$153</f>
        <v>80</v>
      </c>
      <c r="AL28" s="312">
        <f>RANK(AK28,AK5:AK30,0)</f>
        <v>4</v>
      </c>
      <c r="AM28" s="311">
        <f>'М''ясо'!$D$153</f>
        <v>0</v>
      </c>
      <c r="AN28" s="312">
        <f>RANK(AM28,AM5:AM30,0)</f>
        <v>6</v>
      </c>
      <c r="AO28" s="311">
        <f>'М''ясо'!$E$153</f>
        <v>70</v>
      </c>
      <c r="AP28" s="312">
        <f>RANK(AO28,AO5:AO30,0)</f>
        <v>8</v>
      </c>
      <c r="AQ28" s="311">
        <f>'М''ясо'!$F$153</f>
        <v>40</v>
      </c>
      <c r="AR28" s="312">
        <f>RANK(AQ28,AQ5:AQ30,0)</f>
        <v>7</v>
      </c>
      <c r="AS28" s="311">
        <f>'М''ясо'!$G$153</f>
        <v>32</v>
      </c>
      <c r="AT28" s="312">
        <f>RANK(AS28,AS5:AS30,0)</f>
        <v>18</v>
      </c>
    </row>
    <row r="29" spans="1:46" s="310" customFormat="1" ht="18.75" customHeight="1">
      <c r="A29" s="306">
        <v>25</v>
      </c>
      <c r="B29" s="307" t="s">
        <v>98</v>
      </c>
      <c r="C29" s="311">
        <f>Борошно!$B$159</f>
        <v>10.5</v>
      </c>
      <c r="D29" s="312">
        <f>RANK(C29,C5:C30,0)</f>
        <v>3</v>
      </c>
      <c r="E29" s="311">
        <f>Борошно!$C$159</f>
        <v>7.92</v>
      </c>
      <c r="F29" s="312">
        <f>RANK(E29,E5:E30,0)</f>
        <v>2</v>
      </c>
      <c r="G29" s="313">
        <f>Борошно!$D$159</f>
        <v>11.06</v>
      </c>
      <c r="H29" s="312">
        <f>RANK(G29,G5:G30,0)</f>
        <v>17</v>
      </c>
      <c r="I29" s="313">
        <f>Борошно!$E$159</f>
        <v>26.65</v>
      </c>
      <c r="J29" s="312">
        <f>RANK(I29,I5:I30,0)</f>
        <v>16</v>
      </c>
      <c r="K29" s="313">
        <f>Борошно!$F$159</f>
        <v>13</v>
      </c>
      <c r="L29" s="312">
        <f>RANK(K29,K5:K30,0)</f>
        <v>10</v>
      </c>
      <c r="M29" s="313">
        <f>Крупи!$B$159</f>
        <v>10.67</v>
      </c>
      <c r="N29" s="312">
        <f>RANK(M29,M5:M30,0)</f>
        <v>5</v>
      </c>
      <c r="O29" s="313">
        <f>Крупи!$C$159</f>
        <v>22.91</v>
      </c>
      <c r="P29" s="312">
        <f>RANK(O29,O5:O30,0)</f>
        <v>11</v>
      </c>
      <c r="Q29" s="313">
        <f>Крупи!$D$159</f>
        <v>6.85</v>
      </c>
      <c r="R29" s="312">
        <f>RANK(Q29,Q5:Q30,0)</f>
        <v>13</v>
      </c>
      <c r="S29" s="313">
        <f>Крупи!$E$159</f>
        <v>12.2</v>
      </c>
      <c r="T29" s="312">
        <f>RANK(S29,S5:S30,0)</f>
        <v>2</v>
      </c>
      <c r="U29" s="313">
        <f>Крупи!$F$159</f>
        <v>22.6</v>
      </c>
      <c r="V29" s="312">
        <f>RANK(U29,U5:U30,0)</f>
        <v>3</v>
      </c>
      <c r="W29" s="311">
        <f>Молоко!$B$159</f>
        <v>10.21</v>
      </c>
      <c r="X29" s="312">
        <f>RANK(W29,W5:W30,0)</f>
        <v>17</v>
      </c>
      <c r="Y29" s="311">
        <f>Молоко!$C$159</f>
        <v>30</v>
      </c>
      <c r="Z29" s="312">
        <f>RANK(Y29,Y5:Y30,0)</f>
        <v>4</v>
      </c>
      <c r="AA29" s="27">
        <v>25</v>
      </c>
      <c r="AB29" s="307" t="s">
        <v>98</v>
      </c>
      <c r="AC29" s="311">
        <f>Молоко!$D$159</f>
        <v>51.1</v>
      </c>
      <c r="AD29" s="312">
        <f>RANK(AC29,AC5:AC30,0)</f>
        <v>7</v>
      </c>
      <c r="AE29" s="311">
        <f>Молоко!$E$159</f>
        <v>71.14</v>
      </c>
      <c r="AF29" s="312">
        <f>RANK(AE29,AE5:AE30,0)</f>
        <v>12</v>
      </c>
      <c r="AG29" s="311">
        <f>Молоко!$F$159</f>
        <v>15</v>
      </c>
      <c r="AH29" s="312">
        <f>RANK(AG29,AG5:AG30,0)</f>
        <v>24</v>
      </c>
      <c r="AI29" s="313">
        <f>'М''ясо'!$B$159</f>
        <v>44.66</v>
      </c>
      <c r="AJ29" s="312">
        <f>RANK(AI29,AI5:AI30,0)</f>
        <v>9</v>
      </c>
      <c r="AK29" s="313">
        <f>'М''ясо'!$C$159</f>
        <v>62.52</v>
      </c>
      <c r="AL29" s="312">
        <f>RANK(AK29,AK5:AK30,0)</f>
        <v>16</v>
      </c>
      <c r="AM29" s="311">
        <f>'М''ясо'!$D$159</f>
        <v>0</v>
      </c>
      <c r="AN29" s="312">
        <f>RANK(AM29,AM5:AM30,0)</f>
        <v>6</v>
      </c>
      <c r="AO29" s="311">
        <f>'М''ясо'!$E$159</f>
        <v>64.32</v>
      </c>
      <c r="AP29" s="312">
        <f>RANK(AO29,AO5:AO30,0)</f>
        <v>14</v>
      </c>
      <c r="AQ29" s="311">
        <f>'М''ясо'!$F$159</f>
        <v>38.74</v>
      </c>
      <c r="AR29" s="312">
        <f>RANK(AQ29,AQ5:AQ30,0)</f>
        <v>8</v>
      </c>
      <c r="AS29" s="311">
        <f>'М''ясо'!$G$159</f>
        <v>27</v>
      </c>
      <c r="AT29" s="312">
        <f>RANK(AS29,AS5:AS30,0)</f>
        <v>20</v>
      </c>
    </row>
    <row r="30" spans="1:46" s="310" customFormat="1" ht="18.75" customHeight="1">
      <c r="A30" s="306">
        <v>26</v>
      </c>
      <c r="B30" s="307" t="s">
        <v>99</v>
      </c>
      <c r="C30" s="311">
        <f>Борошно!$B$165</f>
        <v>6.18</v>
      </c>
      <c r="D30" s="312">
        <f>RANK(C30,C5:C30,0)</f>
        <v>22</v>
      </c>
      <c r="E30" s="311">
        <f>Борошно!$C$165</f>
        <v>0</v>
      </c>
      <c r="F30" s="312">
        <f>RANK(E30,E5:E30,0)</f>
        <v>6</v>
      </c>
      <c r="G30" s="311">
        <f>Борошно!$D$165</f>
        <v>0</v>
      </c>
      <c r="H30" s="312">
        <f>RANK(G30,G5:G30,0)</f>
        <v>25</v>
      </c>
      <c r="I30" s="311">
        <f>Борошно!$E$165</f>
        <v>29.75</v>
      </c>
      <c r="J30" s="312">
        <f>RANK(I30,I5:I30,0)</f>
        <v>5</v>
      </c>
      <c r="K30" s="311">
        <f>Борошно!$F$165</f>
        <v>13.94</v>
      </c>
      <c r="L30" s="312">
        <f>RANK(K30,K5:K30,0)</f>
        <v>4</v>
      </c>
      <c r="M30" s="311">
        <f>Крупи!$B$165</f>
        <v>7.5</v>
      </c>
      <c r="N30" s="312">
        <f>RANK(M30,M5:M30,0)</f>
        <v>24</v>
      </c>
      <c r="O30" s="311">
        <f>Крупи!$C$165</f>
        <v>23.27</v>
      </c>
      <c r="P30" s="312">
        <f>RANK(O30,O5:O30,0)</f>
        <v>10</v>
      </c>
      <c r="Q30" s="311">
        <f>Крупи!$D$165</f>
        <v>5.3</v>
      </c>
      <c r="R30" s="312">
        <f>RANK(Q30,Q5:Q30,0)</f>
        <v>25</v>
      </c>
      <c r="S30" s="311">
        <f>Крупи!$E$165</f>
        <v>7.75</v>
      </c>
      <c r="T30" s="312">
        <f>RANK(S30,S5:S30,0)</f>
        <v>22</v>
      </c>
      <c r="U30" s="311">
        <f>Крупи!$F$165</f>
        <v>15.93</v>
      </c>
      <c r="V30" s="312">
        <f>RANK(U30,U5:U30,0)</f>
        <v>25</v>
      </c>
      <c r="W30" s="311">
        <f>Молоко!$B$165</f>
        <v>11.75</v>
      </c>
      <c r="X30" s="312">
        <f>RANK(W30,W5:W30,0)</f>
        <v>7</v>
      </c>
      <c r="Y30" s="311">
        <f>Молоко!$C$165</f>
        <v>29.98</v>
      </c>
      <c r="Z30" s="312">
        <f>RANK(Y30,Y5:Y30,0)</f>
        <v>6</v>
      </c>
      <c r="AA30" s="27">
        <v>26</v>
      </c>
      <c r="AB30" s="307" t="s">
        <v>99</v>
      </c>
      <c r="AC30" s="311">
        <f>Молоко!$D$165</f>
        <v>0</v>
      </c>
      <c r="AD30" s="312">
        <f>RANK(AC30,AC5:AC30,0)</f>
        <v>14</v>
      </c>
      <c r="AE30" s="311">
        <f>Молоко!$E$165</f>
        <v>82.28</v>
      </c>
      <c r="AF30" s="312">
        <f>RANK(AE30,AE5:AE30,0)</f>
        <v>4</v>
      </c>
      <c r="AG30" s="311">
        <f>Молоко!$F$165</f>
        <v>18</v>
      </c>
      <c r="AH30" s="312">
        <f>RANK(AG30,AG5:AG30,0)</f>
        <v>10</v>
      </c>
      <c r="AI30" s="311">
        <f>'М''ясо'!$B$165</f>
        <v>45.71</v>
      </c>
      <c r="AJ30" s="312">
        <f>RANK(AI30,AI5:AI30,0)</f>
        <v>6</v>
      </c>
      <c r="AK30" s="311">
        <f>'М''ясо'!$C$165</f>
        <v>75.71</v>
      </c>
      <c r="AL30" s="312">
        <f>RANK(AK30,AK5:AK30,0)</f>
        <v>7</v>
      </c>
      <c r="AM30" s="311">
        <f>'М''ясо'!$D$165</f>
        <v>0</v>
      </c>
      <c r="AN30" s="312">
        <f>RANK(AM30,AM5:AM30,0)</f>
        <v>6</v>
      </c>
      <c r="AO30" s="311">
        <f>'М''ясо'!$E$165</f>
        <v>75</v>
      </c>
      <c r="AP30" s="312">
        <f>RANK(AO30,AO5:AO30,0)</f>
        <v>5</v>
      </c>
      <c r="AQ30" s="311">
        <f>'М''ясо'!$F$165</f>
        <v>0</v>
      </c>
      <c r="AR30" s="312">
        <f>RANK(AQ30,AQ5:AQ30,0)</f>
        <v>10</v>
      </c>
      <c r="AS30" s="311">
        <f>'М''ясо'!$G$165</f>
        <v>40.35</v>
      </c>
      <c r="AT30" s="312">
        <f>RANK(AS30,AS5:AS30,0)</f>
        <v>3</v>
      </c>
    </row>
    <row r="31" spans="1:46" ht="15.75">
      <c r="A31" s="408" t="s">
        <v>106</v>
      </c>
      <c r="B31" s="408"/>
      <c r="C31" s="311">
        <f>Борошно!$B$171</f>
        <v>8</v>
      </c>
      <c r="D31" s="312"/>
      <c r="E31" s="311">
        <f>Борошно!$C$171</f>
        <v>7.3</v>
      </c>
      <c r="F31" s="312"/>
      <c r="G31" s="311">
        <f>Борошно!$D$171</f>
        <v>12.58</v>
      </c>
      <c r="H31" s="312"/>
      <c r="I31" s="311">
        <f>Борошно!$E$171</f>
        <v>27.67</v>
      </c>
      <c r="J31" s="312"/>
      <c r="K31" s="311">
        <f>Борошно!$F$171</f>
        <v>13.08</v>
      </c>
      <c r="L31" s="312"/>
      <c r="M31" s="311">
        <f>Крупи!$B$171</f>
        <v>9.39</v>
      </c>
      <c r="N31" s="311"/>
      <c r="O31" s="311">
        <f>Крупи!$C$171</f>
        <v>22.66</v>
      </c>
      <c r="P31" s="312"/>
      <c r="Q31" s="311">
        <f>Крупи!$D$171</f>
        <v>6.78</v>
      </c>
      <c r="R31" s="312"/>
      <c r="S31" s="311">
        <f>Крупи!$E$171</f>
        <v>10.46</v>
      </c>
      <c r="T31" s="312"/>
      <c r="U31" s="311">
        <f>Крупи!$F$171</f>
        <v>20.27</v>
      </c>
      <c r="V31" s="312"/>
      <c r="W31" s="311">
        <f>Молоко!$B$171</f>
        <v>11.4</v>
      </c>
      <c r="X31" s="312"/>
      <c r="Y31" s="311">
        <f>Молоко!$C$171</f>
        <v>28.12</v>
      </c>
      <c r="Z31" s="312"/>
      <c r="AA31" s="408" t="s">
        <v>106</v>
      </c>
      <c r="AB31" s="408"/>
      <c r="AC31" s="311">
        <f>Молоко!$D$171</f>
        <v>52.99</v>
      </c>
      <c r="AD31" s="312"/>
      <c r="AE31" s="311">
        <f>Молоко!$E$171</f>
        <v>72.6</v>
      </c>
      <c r="AF31" s="312"/>
      <c r="AG31" s="311">
        <f>Молоко!$F$171</f>
        <v>17.6</v>
      </c>
      <c r="AH31" s="312"/>
      <c r="AI31" s="311">
        <f>'М''ясо'!$B$171</f>
        <v>43.02</v>
      </c>
      <c r="AJ31" s="312"/>
      <c r="AK31" s="311">
        <f>'М''ясо'!$C$171</f>
        <v>67.76</v>
      </c>
      <c r="AL31" s="312"/>
      <c r="AM31" s="311">
        <f>'М''ясо'!$D$171</f>
        <v>69.99</v>
      </c>
      <c r="AN31" s="312"/>
      <c r="AO31" s="311">
        <f>'М''ясо'!$E$171</f>
        <v>70.84</v>
      </c>
      <c r="AP31" s="312"/>
      <c r="AQ31" s="311">
        <f>'М''ясо'!$F$171</f>
        <v>45.97</v>
      </c>
      <c r="AR31" s="312"/>
      <c r="AS31" s="311">
        <f>'М''ясо'!$G$171</f>
        <v>36.31</v>
      </c>
      <c r="AT31" s="312"/>
    </row>
  </sheetData>
  <sheetProtection/>
  <mergeCells count="11">
    <mergeCell ref="A31:B31"/>
    <mergeCell ref="AA31:AB31"/>
    <mergeCell ref="AA3:AA4"/>
    <mergeCell ref="AB3:AB4"/>
    <mergeCell ref="A1:Z1"/>
    <mergeCell ref="AC3:AT3"/>
    <mergeCell ref="AA1:AT1"/>
    <mergeCell ref="C3:Z3"/>
    <mergeCell ref="A3:A4"/>
    <mergeCell ref="B3:B4"/>
    <mergeCell ref="AR2:AT2"/>
  </mergeCells>
  <printOptions horizontalCentered="1"/>
  <pageMargins left="0.1968503937007874" right="0.1968503937007874" top="0.47" bottom="0.23" header="0.19" footer="0.1968503937007874"/>
  <pageSetup horizontalDpi="600" verticalDpi="600" orientation="landscape" paperSize="9" scale="86" r:id="rId1"/>
  <colBreaks count="1" manualBreakCount="1">
    <brk id="2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F31"/>
  <sheetViews>
    <sheetView view="pageBreakPreview" zoomScaleNormal="67" zoomScaleSheetLayoutView="100" zoomScalePageLayoutView="0" workbookViewId="0" topLeftCell="A1">
      <pane ySplit="4" topLeftCell="BM5" activePane="bottomLeft" state="frozen"/>
      <selection pane="topLeft" activeCell="A1" sqref="A1:IV16384"/>
      <selection pane="bottomLeft" activeCell="A2" sqref="A2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3" width="6.125" style="0" bestFit="1" customWidth="1"/>
    <col min="4" max="4" width="5.00390625" style="0" customWidth="1"/>
    <col min="5" max="5" width="5.875" style="0" customWidth="1"/>
    <col min="6" max="6" width="5.00390625" style="0" customWidth="1"/>
    <col min="7" max="7" width="6.125" style="0" bestFit="1" customWidth="1"/>
    <col min="8" max="8" width="5.00390625" style="0" customWidth="1"/>
    <col min="9" max="9" width="6.125" style="0" customWidth="1"/>
    <col min="10" max="10" width="5.00390625" style="0" customWidth="1"/>
    <col min="11" max="11" width="6.125" style="0" customWidth="1"/>
    <col min="12" max="12" width="4.375" style="0" customWidth="1"/>
    <col min="13" max="13" width="6.125" style="0" bestFit="1" customWidth="1"/>
    <col min="14" max="14" width="5.00390625" style="0" customWidth="1"/>
    <col min="15" max="15" width="5.875" style="0" customWidth="1"/>
    <col min="16" max="16" width="5.00390625" style="0" customWidth="1"/>
    <col min="17" max="17" width="5.875" style="0" customWidth="1"/>
    <col min="18" max="18" width="5.00390625" style="0" customWidth="1"/>
    <col min="19" max="19" width="6.25390625" style="0" customWidth="1"/>
    <col min="20" max="20" width="5.00390625" style="0" customWidth="1"/>
    <col min="21" max="21" width="5.875" style="0" customWidth="1"/>
    <col min="22" max="22" width="5.00390625" style="0" customWidth="1"/>
    <col min="23" max="23" width="6.125" style="0" bestFit="1" customWidth="1"/>
    <col min="24" max="24" width="5.00390625" style="0" customWidth="1"/>
    <col min="25" max="25" width="6.125" style="0" customWidth="1"/>
    <col min="26" max="26" width="5.00390625" style="0" customWidth="1"/>
    <col min="27" max="27" width="6.125" style="0" customWidth="1"/>
    <col min="28" max="28" width="5.00390625" style="0" customWidth="1"/>
    <col min="29" max="29" width="5.875" style="0" customWidth="1"/>
    <col min="30" max="30" width="5.00390625" style="0" customWidth="1"/>
    <col min="31" max="31" width="4.875" style="0" customWidth="1"/>
    <col min="32" max="32" width="19.375" style="0" customWidth="1"/>
    <col min="33" max="33" width="6.25390625" style="0" customWidth="1"/>
    <col min="34" max="34" width="5.25390625" style="0" customWidth="1"/>
    <col min="35" max="35" width="6.125" style="0" customWidth="1"/>
    <col min="36" max="36" width="5.375" style="0" customWidth="1"/>
    <col min="37" max="38" width="5.875" style="0" customWidth="1"/>
    <col min="39" max="39" width="6.00390625" style="0" customWidth="1"/>
    <col min="40" max="41" width="5.875" style="0" customWidth="1"/>
    <col min="42" max="42" width="5.625" style="0" customWidth="1"/>
    <col min="43" max="43" width="5.875" style="0" customWidth="1"/>
    <col min="44" max="44" width="5.75390625" style="0" customWidth="1"/>
    <col min="45" max="45" width="6.00390625" style="0" customWidth="1"/>
    <col min="46" max="48" width="5.75390625" style="0" customWidth="1"/>
    <col min="49" max="49" width="5.875" style="0" customWidth="1"/>
    <col min="50" max="50" width="5.75390625" style="0" customWidth="1"/>
    <col min="51" max="51" width="5.875" style="0" customWidth="1"/>
    <col min="52" max="52" width="5.75390625" style="0" customWidth="1"/>
    <col min="53" max="53" width="5.875" style="0" customWidth="1"/>
    <col min="54" max="54" width="5.75390625" style="0" customWidth="1"/>
    <col min="55" max="55" width="5.875" style="0" customWidth="1"/>
    <col min="56" max="56" width="5.75390625" style="0" customWidth="1"/>
    <col min="57" max="57" width="5.875" style="0" customWidth="1"/>
    <col min="58" max="58" width="5.75390625" style="0" customWidth="1"/>
  </cols>
  <sheetData>
    <row r="1" spans="1:58" ht="15.75">
      <c r="A1" s="402" t="s">
        <v>161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15" t="str">
        <f>A1</f>
        <v>Рейтинг районів по цінах на продовольчі товари на продовольчих ринках станом на 30.09.2015</v>
      </c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</row>
    <row r="2" spans="1:58" ht="12.75">
      <c r="A2" t="s">
        <v>149</v>
      </c>
      <c r="N2" s="11"/>
      <c r="P2" s="11"/>
      <c r="Y2" s="11"/>
      <c r="BD2" s="416" t="s">
        <v>102</v>
      </c>
      <c r="BE2" s="416"/>
      <c r="BF2" s="416"/>
    </row>
    <row r="3" spans="1:58" ht="18.75" customHeight="1">
      <c r="A3" s="410" t="s">
        <v>76</v>
      </c>
      <c r="B3" s="410" t="s">
        <v>77</v>
      </c>
      <c r="C3" s="412" t="s">
        <v>100</v>
      </c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4"/>
      <c r="AE3" s="410" t="s">
        <v>76</v>
      </c>
      <c r="AF3" s="410" t="s">
        <v>77</v>
      </c>
      <c r="AG3" s="412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4"/>
    </row>
    <row r="4" spans="1:58" s="28" customFormat="1" ht="104.25" customHeight="1">
      <c r="A4" s="410"/>
      <c r="B4" s="410"/>
      <c r="C4" s="39" t="s">
        <v>38</v>
      </c>
      <c r="D4" s="40" t="s">
        <v>101</v>
      </c>
      <c r="E4" s="39" t="s">
        <v>39</v>
      </c>
      <c r="F4" s="40" t="s">
        <v>101</v>
      </c>
      <c r="G4" s="39" t="s">
        <v>40</v>
      </c>
      <c r="H4" s="40" t="s">
        <v>101</v>
      </c>
      <c r="I4" s="39" t="s">
        <v>41</v>
      </c>
      <c r="J4" s="40" t="s">
        <v>101</v>
      </c>
      <c r="K4" s="39" t="s">
        <v>42</v>
      </c>
      <c r="L4" s="40" t="s">
        <v>101</v>
      </c>
      <c r="M4" s="39" t="s">
        <v>43</v>
      </c>
      <c r="N4" s="40" t="s">
        <v>101</v>
      </c>
      <c r="O4" s="39" t="s">
        <v>44</v>
      </c>
      <c r="P4" s="40" t="s">
        <v>101</v>
      </c>
      <c r="Q4" s="39" t="s">
        <v>46</v>
      </c>
      <c r="R4" s="40" t="s">
        <v>101</v>
      </c>
      <c r="S4" s="39" t="s">
        <v>45</v>
      </c>
      <c r="T4" s="40" t="s">
        <v>101</v>
      </c>
      <c r="U4" s="39" t="s">
        <v>47</v>
      </c>
      <c r="V4" s="40" t="s">
        <v>101</v>
      </c>
      <c r="W4" s="39" t="s">
        <v>48</v>
      </c>
      <c r="X4" s="40" t="s">
        <v>101</v>
      </c>
      <c r="Y4" s="39" t="s">
        <v>49</v>
      </c>
      <c r="Z4" s="40" t="s">
        <v>101</v>
      </c>
      <c r="AA4" s="39" t="s">
        <v>59</v>
      </c>
      <c r="AB4" s="40" t="s">
        <v>101</v>
      </c>
      <c r="AC4" s="39" t="s">
        <v>50</v>
      </c>
      <c r="AD4" s="40" t="s">
        <v>101</v>
      </c>
      <c r="AE4" s="410"/>
      <c r="AF4" s="410"/>
      <c r="AG4" s="39" t="s">
        <v>53</v>
      </c>
      <c r="AH4" s="40" t="s">
        <v>101</v>
      </c>
      <c r="AI4" s="39" t="s">
        <v>37</v>
      </c>
      <c r="AJ4" s="40" t="s">
        <v>101</v>
      </c>
      <c r="AK4" s="39" t="s">
        <v>5</v>
      </c>
      <c r="AL4" s="40" t="s">
        <v>101</v>
      </c>
      <c r="AM4" s="39" t="s">
        <v>3</v>
      </c>
      <c r="AN4" s="40" t="s">
        <v>101</v>
      </c>
      <c r="AO4" s="39" t="s">
        <v>4</v>
      </c>
      <c r="AP4" s="40" t="s">
        <v>101</v>
      </c>
      <c r="AQ4" s="39" t="s">
        <v>6</v>
      </c>
      <c r="AR4" s="40" t="s">
        <v>101</v>
      </c>
      <c r="AS4" s="39" t="s">
        <v>7</v>
      </c>
      <c r="AT4" s="40" t="s">
        <v>101</v>
      </c>
      <c r="AU4" s="39" t="s">
        <v>116</v>
      </c>
      <c r="AV4" s="40" t="s">
        <v>101</v>
      </c>
      <c r="AW4" s="39" t="s">
        <v>122</v>
      </c>
      <c r="AX4" s="40" t="s">
        <v>101</v>
      </c>
      <c r="AY4" s="39" t="s">
        <v>118</v>
      </c>
      <c r="AZ4" s="40" t="s">
        <v>101</v>
      </c>
      <c r="BA4" s="39" t="s">
        <v>119</v>
      </c>
      <c r="BB4" s="40" t="s">
        <v>101</v>
      </c>
      <c r="BC4" s="39" t="s">
        <v>123</v>
      </c>
      <c r="BD4" s="40" t="s">
        <v>101</v>
      </c>
      <c r="BE4" s="39" t="s">
        <v>121</v>
      </c>
      <c r="BF4" s="40" t="s">
        <v>101</v>
      </c>
    </row>
    <row r="5" spans="1:58" s="3" customFormat="1" ht="16.5">
      <c r="A5" s="306">
        <v>1</v>
      </c>
      <c r="B5" s="307" t="s">
        <v>12</v>
      </c>
      <c r="C5" s="311">
        <f>Борошно!$G$11</f>
        <v>11</v>
      </c>
      <c r="D5" s="312">
        <f>RANK(C5,C5:C30,0)</f>
        <v>3</v>
      </c>
      <c r="E5" s="311">
        <f>Борошно!$H$11</f>
        <v>0</v>
      </c>
      <c r="F5" s="312">
        <f>RANK(E5,E5:E30,0)</f>
        <v>6</v>
      </c>
      <c r="G5" s="311">
        <f>Борошно!$I$11</f>
        <v>14</v>
      </c>
      <c r="H5" s="312">
        <f>RANK(G5,G5:G30,0)</f>
        <v>2</v>
      </c>
      <c r="I5" s="311">
        <f>Борошно!$J$11</f>
        <v>26</v>
      </c>
      <c r="J5" s="312">
        <f>RANK(I5,I5:I30,0)</f>
        <v>16</v>
      </c>
      <c r="K5" s="311">
        <f>Борошно!$K$11</f>
        <v>12.9</v>
      </c>
      <c r="L5" s="312">
        <f>RANK(K5,K5:K30,0)</f>
        <v>15</v>
      </c>
      <c r="M5" s="311">
        <f>Крупи!$G$11</f>
        <v>11</v>
      </c>
      <c r="N5" s="312">
        <f>RANK(M5,M5:M30,0)</f>
        <v>2</v>
      </c>
      <c r="O5" s="311">
        <f>Крупи!$H$11</f>
        <v>24.5</v>
      </c>
      <c r="P5" s="312">
        <f>RANK(O5,O5:O30,0)</f>
        <v>2</v>
      </c>
      <c r="Q5" s="311">
        <f>Крупи!$I$11</f>
        <v>8.5</v>
      </c>
      <c r="R5" s="312">
        <f>RANK(Q5,Q5:Q30,0)</f>
        <v>2</v>
      </c>
      <c r="S5" s="311">
        <f>Крупи!$J$11</f>
        <v>11.75</v>
      </c>
      <c r="T5" s="312">
        <f>RANK(S5,S5:S30,0)</f>
        <v>5</v>
      </c>
      <c r="U5" s="311">
        <f>Крупи!$K$11</f>
        <v>23.5</v>
      </c>
      <c r="V5" s="312">
        <f>RANK(U5,U5:U30,0)</f>
        <v>2</v>
      </c>
      <c r="W5" s="311">
        <f>Молоко!$G$11</f>
        <v>8</v>
      </c>
      <c r="X5" s="312">
        <f>RANK(W5,W5:W30,0)</f>
        <v>7</v>
      </c>
      <c r="Y5" s="311">
        <f>Молоко!$H$11</f>
        <v>27</v>
      </c>
      <c r="Z5" s="312">
        <f>RANK(Y5,Y5:Y30,0)</f>
        <v>18</v>
      </c>
      <c r="AA5" s="311">
        <f>Молоко!$I$11</f>
        <v>29</v>
      </c>
      <c r="AB5" s="312">
        <f>RANK(AA5,AA5:AA30,0)</f>
        <v>13</v>
      </c>
      <c r="AC5" s="311">
        <f>Молоко!$J$11</f>
        <v>73.5</v>
      </c>
      <c r="AD5" s="312">
        <f>RANK(AC5,AC5:AC30,0)</f>
        <v>9</v>
      </c>
      <c r="AE5" s="306">
        <v>1</v>
      </c>
      <c r="AF5" s="307" t="s">
        <v>12</v>
      </c>
      <c r="AG5" s="311">
        <f>Молоко!$K$11</f>
        <v>20</v>
      </c>
      <c r="AH5" s="312">
        <f>RANK(AG5,AG5:AG30,0)</f>
        <v>4</v>
      </c>
      <c r="AI5" s="313">
        <f>'М''ясо'!$H$11</f>
        <v>52.5</v>
      </c>
      <c r="AJ5" s="312">
        <f>RANK(AI5,AI5:AI30,0)</f>
        <v>2</v>
      </c>
      <c r="AK5" s="311">
        <f>'М''ясо'!$I$11</f>
        <v>60</v>
      </c>
      <c r="AL5" s="312">
        <f>RANK(AK5,AK5:AK30,0)</f>
        <v>14</v>
      </c>
      <c r="AM5" s="311">
        <f>'М''ясо'!$J$11</f>
        <v>82.5</v>
      </c>
      <c r="AN5" s="312">
        <f>RANK(AM5,AM5:AM30,0)</f>
        <v>4</v>
      </c>
      <c r="AO5" s="311">
        <f>'М''ясо'!$K$11</f>
        <v>87.5</v>
      </c>
      <c r="AP5" s="312">
        <f>RANK(AO5,AO5:AO30,0)</f>
        <v>2</v>
      </c>
      <c r="AQ5" s="311">
        <f>'М''ясо'!$L$11</f>
        <v>57.5</v>
      </c>
      <c r="AR5" s="312">
        <f>RANK(AQ5,AQ5:AQ30,0)</f>
        <v>2</v>
      </c>
      <c r="AS5" s="311">
        <f>'М''ясо'!$M$11</f>
        <v>37.5</v>
      </c>
      <c r="AT5" s="312">
        <f>RANK(AS5,AS5:AS30,0)</f>
        <v>11</v>
      </c>
      <c r="AU5" s="311">
        <f>Овочі!$B$11</f>
        <v>5</v>
      </c>
      <c r="AV5" s="312">
        <f>RANK(AU5,AU5:AU30,0)</f>
        <v>1</v>
      </c>
      <c r="AW5" s="311">
        <f>Овочі!$C$11</f>
        <v>6.5</v>
      </c>
      <c r="AX5" s="312">
        <f>RANK(AW5,AW5:AW30,0)</f>
        <v>15</v>
      </c>
      <c r="AY5" s="311">
        <f>Овочі!$D$11</f>
        <v>8</v>
      </c>
      <c r="AZ5" s="312">
        <f>RANK(AY5,AY5:AY30,0)</f>
        <v>5</v>
      </c>
      <c r="BA5" s="311">
        <f>Овочі!$E$11</f>
        <v>7.5</v>
      </c>
      <c r="BB5" s="312">
        <f>RANK(BA5,BA5:BA30,0)</f>
        <v>5</v>
      </c>
      <c r="BC5" s="311">
        <f>Овочі!$F$11</f>
        <v>7.5</v>
      </c>
      <c r="BD5" s="312">
        <f>RANK(BC5,BC5:BC30,0)</f>
        <v>2</v>
      </c>
      <c r="BE5" s="311">
        <f>Овочі!$G$11</f>
        <v>7</v>
      </c>
      <c r="BF5" s="312">
        <f>RANK(BE5,BE5:BE30,0)</f>
        <v>7</v>
      </c>
    </row>
    <row r="6" spans="1:58" s="3" customFormat="1" ht="16.5">
      <c r="A6" s="306">
        <v>2</v>
      </c>
      <c r="B6" s="307" t="s">
        <v>13</v>
      </c>
      <c r="C6" s="311">
        <f>Борошно!$G$17</f>
        <v>8.25</v>
      </c>
      <c r="D6" s="312">
        <f>RANK(C6,C5:C30,0)</f>
        <v>11</v>
      </c>
      <c r="E6" s="311">
        <f>Борошно!$H$17</f>
        <v>0</v>
      </c>
      <c r="F6" s="312">
        <f>RANK(E6,E5:E30,0)</f>
        <v>6</v>
      </c>
      <c r="G6" s="311">
        <f>Борошно!$I$17</f>
        <v>10.25</v>
      </c>
      <c r="H6" s="312">
        <f>RANK(G6,G5:G30,0)</f>
        <v>15</v>
      </c>
      <c r="I6" s="311">
        <f>Борошно!$J$17</f>
        <v>27.8</v>
      </c>
      <c r="J6" s="312">
        <f>RANK(I6,I5:I30,0)</f>
        <v>9</v>
      </c>
      <c r="K6" s="311">
        <f>Борошно!$K$17</f>
        <v>13.1</v>
      </c>
      <c r="L6" s="312">
        <f>RANK(K6,K5:K30,0)</f>
        <v>10</v>
      </c>
      <c r="M6" s="311">
        <f>Крупи!$G$17</f>
        <v>11</v>
      </c>
      <c r="N6" s="312">
        <f>RANK(M6,M5:M30,0)</f>
        <v>2</v>
      </c>
      <c r="O6" s="311">
        <f>Крупи!$H$17</f>
        <v>23.75</v>
      </c>
      <c r="P6" s="312">
        <f>RANK(O6,O5:O30,0)</f>
        <v>5</v>
      </c>
      <c r="Q6" s="311">
        <f>Крупи!$I$17</f>
        <v>5.88</v>
      </c>
      <c r="R6" s="312">
        <f>RANK(Q6,Q5:Q30,0)</f>
        <v>21</v>
      </c>
      <c r="S6" s="311">
        <f>Крупи!$J$17</f>
        <v>10.75</v>
      </c>
      <c r="T6" s="312">
        <f>RANK(S6,S5:S30,0)</f>
        <v>11</v>
      </c>
      <c r="U6" s="311">
        <f>Крупи!$K$17</f>
        <v>20.5</v>
      </c>
      <c r="V6" s="312">
        <f>RANK(U6,U5:U30,0)</f>
        <v>13</v>
      </c>
      <c r="W6" s="311">
        <f>Молоко!$G$17</f>
        <v>11.65</v>
      </c>
      <c r="X6" s="312">
        <f>RANK(W6,W5:W30,0)</f>
        <v>1</v>
      </c>
      <c r="Y6" s="311">
        <f>Молоко!$H$17</f>
        <v>27.85</v>
      </c>
      <c r="Z6" s="312">
        <f>RANK(Y6,Y5:Y30,0)</f>
        <v>16</v>
      </c>
      <c r="AA6" s="311">
        <f>Молоко!$I$17</f>
        <v>32.5</v>
      </c>
      <c r="AB6" s="312">
        <f>RANK(AA6,AA5:AA30,0)</f>
        <v>8</v>
      </c>
      <c r="AC6" s="311">
        <f>Молоко!$J$17</f>
        <v>52.5</v>
      </c>
      <c r="AD6" s="312">
        <f>RANK(AC6,AC5:AC30,0)</f>
        <v>20</v>
      </c>
      <c r="AE6" s="306">
        <v>2</v>
      </c>
      <c r="AF6" s="307" t="s">
        <v>13</v>
      </c>
      <c r="AG6" s="311">
        <f>Молоко!$K$17</f>
        <v>19.25</v>
      </c>
      <c r="AH6" s="312">
        <f>RANK(AG6,AG5:AG30,0)</f>
        <v>6</v>
      </c>
      <c r="AI6" s="311">
        <f>'М''ясо'!$H$17</f>
        <v>40</v>
      </c>
      <c r="AJ6" s="312">
        <f>RANK(AI6,AI5:AI30,0)</f>
        <v>15</v>
      </c>
      <c r="AK6" s="311">
        <f>'М''ясо'!$I$17</f>
        <v>65</v>
      </c>
      <c r="AL6" s="312">
        <f>RANK(AK6,AK5:AK30,0)</f>
        <v>6</v>
      </c>
      <c r="AM6" s="311">
        <f>'М''ясо'!$J$17</f>
        <v>90</v>
      </c>
      <c r="AN6" s="312">
        <f>RANK(AM6,AM5:AM30,0)</f>
        <v>1</v>
      </c>
      <c r="AO6" s="311">
        <f>'М''ясо'!$K$17</f>
        <v>77.5</v>
      </c>
      <c r="AP6" s="312">
        <f>RANK(AO6,AO5:AO30,0)</f>
        <v>11</v>
      </c>
      <c r="AQ6" s="311">
        <f>'М''ясо'!$L$17</f>
        <v>50.99</v>
      </c>
      <c r="AR6" s="312">
        <f>RANK(AQ6,AQ5:AQ30,0)</f>
        <v>7</v>
      </c>
      <c r="AS6" s="311">
        <f>'М''ясо'!$M$17</f>
        <v>41</v>
      </c>
      <c r="AT6" s="312">
        <f>RANK(AS6,AS5:AS30,0)</f>
        <v>5</v>
      </c>
      <c r="AU6" s="311">
        <f>Овочі!$B$17</f>
        <v>3.5</v>
      </c>
      <c r="AV6" s="312">
        <f>RANK(AU6,AU5:AU30,0)</f>
        <v>5</v>
      </c>
      <c r="AW6" s="311">
        <f>Овочі!$C$17</f>
        <v>9</v>
      </c>
      <c r="AX6" s="312">
        <f>RANK(AW6,AW5:AW30,0)</f>
        <v>1</v>
      </c>
      <c r="AY6" s="311">
        <f>Овочі!$D$17</f>
        <v>9.5</v>
      </c>
      <c r="AZ6" s="312">
        <f>RANK(AY6,AY5:AY30,0)</f>
        <v>1</v>
      </c>
      <c r="BA6" s="311">
        <f>Овочі!$E$17</f>
        <v>7.5</v>
      </c>
      <c r="BB6" s="312">
        <f>RANK(BA6,BA5:BA30,0)</f>
        <v>5</v>
      </c>
      <c r="BC6" s="311">
        <f>Овочі!$F$17</f>
        <v>6.25</v>
      </c>
      <c r="BD6" s="312">
        <f>RANK(BC6,BC5:BC30,0)</f>
        <v>10</v>
      </c>
      <c r="BE6" s="311">
        <f>Овочі!$G$17</f>
        <v>8.5</v>
      </c>
      <c r="BF6" s="312">
        <f>RANK(BE6,BE5:BE30,0)</f>
        <v>2</v>
      </c>
    </row>
    <row r="7" spans="1:58" s="3" customFormat="1" ht="16.5">
      <c r="A7" s="306">
        <v>3</v>
      </c>
      <c r="B7" s="307" t="s">
        <v>14</v>
      </c>
      <c r="C7" s="311">
        <f>Борошно!$G$23</f>
        <v>10.5</v>
      </c>
      <c r="D7" s="312">
        <f>RANK(C7,C5:C30,0)</f>
        <v>4</v>
      </c>
      <c r="E7" s="311">
        <f>Борошно!$H$23</f>
        <v>0</v>
      </c>
      <c r="F7" s="312">
        <f>RANK(E7,E5:E30,0)</f>
        <v>6</v>
      </c>
      <c r="G7" s="311">
        <f>Борошно!$I$23</f>
        <v>13.9</v>
      </c>
      <c r="H7" s="312">
        <f>RANK(G7,G5:G30,0)</f>
        <v>4</v>
      </c>
      <c r="I7" s="311">
        <f>Борошно!$J$23</f>
        <v>24</v>
      </c>
      <c r="J7" s="312">
        <f>RANK(I7,I5:I30,0)</f>
        <v>20</v>
      </c>
      <c r="K7" s="311">
        <f>Борошно!$K$23</f>
        <v>14</v>
      </c>
      <c r="L7" s="312">
        <f>RANK(K7,K5:K30,0)</f>
        <v>2</v>
      </c>
      <c r="M7" s="311">
        <f>Крупи!$G$23</f>
        <v>10</v>
      </c>
      <c r="N7" s="312">
        <f>RANK(M7,M5:M30,0)</f>
        <v>7</v>
      </c>
      <c r="O7" s="311">
        <f>Крупи!$H$23</f>
        <v>24</v>
      </c>
      <c r="P7" s="312">
        <f>RANK(O7,O5:O30,0)</f>
        <v>3</v>
      </c>
      <c r="Q7" s="311">
        <f>Крупи!$I$23</f>
        <v>7</v>
      </c>
      <c r="R7" s="312">
        <f>RANK(Q7,Q5:Q30,0)</f>
        <v>9</v>
      </c>
      <c r="S7" s="311">
        <f>Крупи!$J$23</f>
        <v>11.5</v>
      </c>
      <c r="T7" s="312">
        <f>RANK(S7,S5:S30,0)</f>
        <v>7</v>
      </c>
      <c r="U7" s="311">
        <f>Крупи!$K$23</f>
        <v>22</v>
      </c>
      <c r="V7" s="312">
        <f>RANK(U7,U5:U30,0)</f>
        <v>6</v>
      </c>
      <c r="W7" s="311">
        <f>Молоко!$G$23</f>
        <v>9</v>
      </c>
      <c r="X7" s="312">
        <f>RANK(W7,W5:W30,0)</f>
        <v>4</v>
      </c>
      <c r="Y7" s="311">
        <f>Молоко!$H$23</f>
        <v>35</v>
      </c>
      <c r="Z7" s="312">
        <f>RANK(Y7,Y5:Y30,0)</f>
        <v>3</v>
      </c>
      <c r="AA7" s="311">
        <f>Молоко!$I$23</f>
        <v>33</v>
      </c>
      <c r="AB7" s="312">
        <f>RANK(AA7,AA5:AA30,0)</f>
        <v>6</v>
      </c>
      <c r="AC7" s="311">
        <f>Молоко!$J$23</f>
        <v>80</v>
      </c>
      <c r="AD7" s="312">
        <f>RANK(AC7,AC5:AC30,0)</f>
        <v>3</v>
      </c>
      <c r="AE7" s="306">
        <v>3</v>
      </c>
      <c r="AF7" s="307" t="s">
        <v>14</v>
      </c>
      <c r="AG7" s="311">
        <f>Молоко!$K$23</f>
        <v>21.7</v>
      </c>
      <c r="AH7" s="312">
        <f>RANK(AG7,AG5:AG30,0)</f>
        <v>3</v>
      </c>
      <c r="AI7" s="313">
        <f>'М''ясо'!$H$23</f>
        <v>45</v>
      </c>
      <c r="AJ7" s="312">
        <f>RANK(AI7,AI5:AI30,0)</f>
        <v>9</v>
      </c>
      <c r="AK7" s="311">
        <f>'М''ясо'!$I$23</f>
        <v>78</v>
      </c>
      <c r="AL7" s="312">
        <f>RANK(AK7,AK5:AK30,0)</f>
        <v>1</v>
      </c>
      <c r="AM7" s="311">
        <f>'М''ясо'!$J$23</f>
        <v>87.5</v>
      </c>
      <c r="AN7" s="312">
        <f>RANK(AM7,AM5:AM30,0)</f>
        <v>3</v>
      </c>
      <c r="AO7" s="311">
        <f>'М''ясо'!$K$23</f>
        <v>79</v>
      </c>
      <c r="AP7" s="312">
        <f>RANK(AO7,AO5:AO30,0)</f>
        <v>9</v>
      </c>
      <c r="AQ7" s="311">
        <f>'М''ясо'!$L$23</f>
        <v>50</v>
      </c>
      <c r="AR7" s="312">
        <f>RANK(AQ7,AQ5:AQ30,0)</f>
        <v>8</v>
      </c>
      <c r="AS7" s="311">
        <f>'М''ясо'!$M$23</f>
        <v>47</v>
      </c>
      <c r="AT7" s="312">
        <f>RANK(AS7,AS5:AS30,0)</f>
        <v>1</v>
      </c>
      <c r="AU7" s="311">
        <f>Овочі!$B$23</f>
        <v>3</v>
      </c>
      <c r="AV7" s="312">
        <f>RANK(AU7,AU5:AU30,0)</f>
        <v>11</v>
      </c>
      <c r="AW7" s="311">
        <f>Овочі!$C$23</f>
        <v>8</v>
      </c>
      <c r="AX7" s="312">
        <f>RANK(AW7,AW5:AW30,0)</f>
        <v>7</v>
      </c>
      <c r="AY7" s="311">
        <f>Овочі!$D$23</f>
        <v>7.6</v>
      </c>
      <c r="AZ7" s="312">
        <f>RANK(AY7,AY5:AY30,0)</f>
        <v>10</v>
      </c>
      <c r="BA7" s="311">
        <f>Овочі!$E$23</f>
        <v>6</v>
      </c>
      <c r="BB7" s="312">
        <f>RANK(BA7,BA5:BA30,0)</f>
        <v>9</v>
      </c>
      <c r="BC7" s="311">
        <f>Овочі!$F$23</f>
        <v>8</v>
      </c>
      <c r="BD7" s="312">
        <f>RANK(BC7,BC5:BC30,0)</f>
        <v>1</v>
      </c>
      <c r="BE7" s="311">
        <f>Овочі!$G$23</f>
        <v>8.5</v>
      </c>
      <c r="BF7" s="312">
        <f>RANK(BE7,BE5:BE30,0)</f>
        <v>2</v>
      </c>
    </row>
    <row r="8" spans="1:58" s="3" customFormat="1" ht="16.5">
      <c r="A8" s="306">
        <v>4</v>
      </c>
      <c r="B8" s="307" t="s">
        <v>152</v>
      </c>
      <c r="C8" s="311">
        <f>Борошно!$G$29</f>
        <v>8.75</v>
      </c>
      <c r="D8" s="312">
        <f>RANK(C8,C5:C30,0)</f>
        <v>8</v>
      </c>
      <c r="E8" s="311">
        <f>Борошно!$H$29</f>
        <v>0</v>
      </c>
      <c r="F8" s="312">
        <f>RANK(E8,E5:E30,0)</f>
        <v>6</v>
      </c>
      <c r="G8" s="311">
        <f>Борошно!$I$29</f>
        <v>11.5</v>
      </c>
      <c r="H8" s="312">
        <f>RANK(G8,G5:G30,0)</f>
        <v>9</v>
      </c>
      <c r="I8" s="311">
        <f>Борошно!$J$29</f>
        <v>26.5</v>
      </c>
      <c r="J8" s="312">
        <f>RANK(I8,I5:I30,0)</f>
        <v>13</v>
      </c>
      <c r="K8" s="311">
        <f>Борошно!$K$29</f>
        <v>12.25</v>
      </c>
      <c r="L8" s="312">
        <f>RANK(K8,K5:K30,0)</f>
        <v>20</v>
      </c>
      <c r="M8" s="311">
        <f>Крупи!$G$29</f>
        <v>9.5</v>
      </c>
      <c r="N8" s="312">
        <f>RANK(M8,M5:M30,0)</f>
        <v>11</v>
      </c>
      <c r="O8" s="311">
        <f>Крупи!$H$29</f>
        <v>20.5</v>
      </c>
      <c r="P8" s="312">
        <f>RANK(O8,O5:O30,0)</f>
        <v>19</v>
      </c>
      <c r="Q8" s="311">
        <f>Крупи!$I$29</f>
        <v>6.5</v>
      </c>
      <c r="R8" s="312">
        <f>RANK(Q8,Q5:Q30,0)</f>
        <v>13</v>
      </c>
      <c r="S8" s="311">
        <f>Крупи!$J$29</f>
        <v>8</v>
      </c>
      <c r="T8" s="312">
        <f>RANK(S8,S5:S30,0)</f>
        <v>19</v>
      </c>
      <c r="U8" s="311">
        <f>Крупи!$K$29</f>
        <v>20.5</v>
      </c>
      <c r="V8" s="312">
        <f>RANK(U8,U5:U30,0)</f>
        <v>13</v>
      </c>
      <c r="W8" s="311">
        <f>Молоко!$G$29</f>
        <v>7.35</v>
      </c>
      <c r="X8" s="312">
        <f>RANK(W8,W5:W30,0)</f>
        <v>16</v>
      </c>
      <c r="Y8" s="311">
        <f>Молоко!$H$29</f>
        <v>24</v>
      </c>
      <c r="Z8" s="312">
        <f>RANK(Y8,Y5:Y30,0)</f>
        <v>20</v>
      </c>
      <c r="AA8" s="311">
        <f>Молоко!$I$29</f>
        <v>23</v>
      </c>
      <c r="AB8" s="312">
        <f>RANK(AA8,AA5:AA30,0)</f>
        <v>21</v>
      </c>
      <c r="AC8" s="311">
        <f>Молоко!$J$29</f>
        <v>0</v>
      </c>
      <c r="AD8" s="312">
        <f>RANK(AC8,AC5:AC30,0)</f>
        <v>21</v>
      </c>
      <c r="AE8" s="306">
        <v>4</v>
      </c>
      <c r="AF8" s="307" t="s">
        <v>152</v>
      </c>
      <c r="AG8" s="311">
        <f>Молоко!$K$29</f>
        <v>17.5</v>
      </c>
      <c r="AH8" s="312">
        <f>RANK(AG8,AG5:AG30,0)</f>
        <v>17</v>
      </c>
      <c r="AI8" s="313">
        <f>'М''ясо'!$H$29</f>
        <v>43.5</v>
      </c>
      <c r="AJ8" s="312">
        <f>RANK(AI8,AI5:AI30,0)</f>
        <v>12</v>
      </c>
      <c r="AK8" s="311">
        <f>'М''ясо'!$I$29</f>
        <v>65</v>
      </c>
      <c r="AL8" s="312">
        <f>RANK(AK8,AK5:AK30,0)</f>
        <v>6</v>
      </c>
      <c r="AM8" s="311">
        <f>'М''ясо'!$J$29</f>
        <v>74</v>
      </c>
      <c r="AN8" s="312">
        <f>RANK(AM8,AM5:AM30,0)</f>
        <v>5</v>
      </c>
      <c r="AO8" s="311">
        <f>'М''ясо'!$K$29</f>
        <v>72.5</v>
      </c>
      <c r="AP8" s="312">
        <f>RANK(AO8,AO5:AO30,0)</f>
        <v>15</v>
      </c>
      <c r="AQ8" s="311">
        <f>'М''ясо'!$L$29</f>
        <v>45</v>
      </c>
      <c r="AR8" s="312">
        <f>RANK(AQ8,AQ5:AQ30,0)</f>
        <v>14</v>
      </c>
      <c r="AS8" s="311">
        <f>'М''ясо'!$M$29</f>
        <v>36</v>
      </c>
      <c r="AT8" s="312">
        <f>RANK(AS8,AS5:AS30,0)</f>
        <v>14</v>
      </c>
      <c r="AU8" s="311">
        <f>Овочі!$B$29</f>
        <v>3.25</v>
      </c>
      <c r="AV8" s="312">
        <f>RANK(AU8,AU5:AU30,0)</f>
        <v>7</v>
      </c>
      <c r="AW8" s="311">
        <f>Овочі!$C$29</f>
        <v>6.75</v>
      </c>
      <c r="AX8" s="312">
        <f>RANK(AW8,AW5:AW30,0)</f>
        <v>13</v>
      </c>
      <c r="AY8" s="311">
        <f>Овочі!$D$29</f>
        <v>6.5</v>
      </c>
      <c r="AZ8" s="312">
        <f>RANK(AY8,AY5:AY30,0)</f>
        <v>16</v>
      </c>
      <c r="BA8" s="311">
        <f>Овочі!$E$29</f>
        <v>4.5</v>
      </c>
      <c r="BB8" s="312">
        <f>RANK(BA8,BA5:BA30,0)</f>
        <v>20</v>
      </c>
      <c r="BC8" s="311">
        <f>Овочі!$F$29</f>
        <v>6.25</v>
      </c>
      <c r="BD8" s="312">
        <f>RANK(BC8,BC5:BC30,0)</f>
        <v>10</v>
      </c>
      <c r="BE8" s="311">
        <f>Овочі!$G$29</f>
        <v>4.5</v>
      </c>
      <c r="BF8" s="312">
        <f>RANK(BE8,BE5:BE30,0)</f>
        <v>15</v>
      </c>
    </row>
    <row r="9" spans="1:58" s="3" customFormat="1" ht="16.5">
      <c r="A9" s="306">
        <v>5</v>
      </c>
      <c r="B9" s="307" t="s">
        <v>78</v>
      </c>
      <c r="C9" s="311">
        <f>Борошно!$G$36</f>
        <v>7.25</v>
      </c>
      <c r="D9" s="312">
        <f>RANK(C9,C5:C30,0)</f>
        <v>17</v>
      </c>
      <c r="E9" s="311">
        <f>Борошно!$H$36</f>
        <v>0</v>
      </c>
      <c r="F9" s="312">
        <f>RANK(E9,E5:E30,0)</f>
        <v>6</v>
      </c>
      <c r="G9" s="311">
        <f>Борошно!$I$36</f>
        <v>10.75</v>
      </c>
      <c r="H9" s="312">
        <f>RANK(G9,G5:G30,0)</f>
        <v>14</v>
      </c>
      <c r="I9" s="311">
        <f>Борошно!$J$36</f>
        <v>26.5</v>
      </c>
      <c r="J9" s="312">
        <f>RANK(I9,I5:I30,0)</f>
        <v>13</v>
      </c>
      <c r="K9" s="311">
        <f>Борошно!$K$36</f>
        <v>13.11</v>
      </c>
      <c r="L9" s="312">
        <f>RANK(K9,K5:K30,0)</f>
        <v>9</v>
      </c>
      <c r="M9" s="311">
        <f>Крупи!$G$36</f>
        <v>9</v>
      </c>
      <c r="N9" s="312">
        <f>RANK(M9,M5:M30,0)</f>
        <v>15</v>
      </c>
      <c r="O9" s="311">
        <f>Крупи!$H$36</f>
        <v>21.5</v>
      </c>
      <c r="P9" s="312">
        <f>RANK(O9,O5:O30,0)</f>
        <v>13</v>
      </c>
      <c r="Q9" s="311">
        <f>Крупи!$I$36</f>
        <v>6.1</v>
      </c>
      <c r="R9" s="312">
        <f>RANK(Q9,Q5:Q30,0)</f>
        <v>18</v>
      </c>
      <c r="S9" s="311">
        <f>Крупи!$J$36</f>
        <v>8.9</v>
      </c>
      <c r="T9" s="312">
        <f>RANK(S9,S5:S30,0)</f>
        <v>18</v>
      </c>
      <c r="U9" s="311">
        <f>Крупи!$K$36</f>
        <v>20.6</v>
      </c>
      <c r="V9" s="312">
        <f>RANK(U9,U5:U30,0)</f>
        <v>12</v>
      </c>
      <c r="W9" s="311">
        <f>Молоко!$G$36</f>
        <v>6.8</v>
      </c>
      <c r="X9" s="312">
        <f>RANK(W9,W5:W30,0)</f>
        <v>19</v>
      </c>
      <c r="Y9" s="311">
        <f>Молоко!$H$36</f>
        <v>29</v>
      </c>
      <c r="Z9" s="312">
        <f>RANK(Y9,Y5:Y30,0)</f>
        <v>11</v>
      </c>
      <c r="AA9" s="311">
        <f>Молоко!$I$36</f>
        <v>30</v>
      </c>
      <c r="AB9" s="312">
        <f>RANK(AA9,AA5:AA30,0)</f>
        <v>12</v>
      </c>
      <c r="AC9" s="311">
        <f>Молоко!$J$36</f>
        <v>71</v>
      </c>
      <c r="AD9" s="312">
        <f>RANK(AC9,AC5:AC30,0)</f>
        <v>14</v>
      </c>
      <c r="AE9" s="306">
        <v>5</v>
      </c>
      <c r="AF9" s="307" t="s">
        <v>78</v>
      </c>
      <c r="AG9" s="311">
        <f>Молоко!$K$36</f>
        <v>17.25</v>
      </c>
      <c r="AH9" s="312">
        <f>RANK(AG9,AG5:AG30,0)</f>
        <v>18</v>
      </c>
      <c r="AI9" s="311">
        <f>'М''ясо'!$H$36</f>
        <v>48.5</v>
      </c>
      <c r="AJ9" s="312">
        <f>RANK(AI9,AI5:AI30,0)</f>
        <v>5</v>
      </c>
      <c r="AK9" s="311">
        <f>'М''ясо'!$I$36</f>
        <v>63.5</v>
      </c>
      <c r="AL9" s="312">
        <f>RANK(AK9,AK5:AK30,0)</f>
        <v>11</v>
      </c>
      <c r="AM9" s="311">
        <f>'М''ясо'!$J$36</f>
        <v>0</v>
      </c>
      <c r="AN9" s="312">
        <f>RANK(AM9,AM5:AM30,0)</f>
        <v>7</v>
      </c>
      <c r="AO9" s="311">
        <f>'М''ясо'!$K$36</f>
        <v>76.5</v>
      </c>
      <c r="AP9" s="312">
        <f>RANK(AO9,AO5:AO30,0)</f>
        <v>13</v>
      </c>
      <c r="AQ9" s="311">
        <f>'М''ясо'!$L$36</f>
        <v>45</v>
      </c>
      <c r="AR9" s="312">
        <f>RANK(AQ9,AQ5:AQ30,0)</f>
        <v>14</v>
      </c>
      <c r="AS9" s="311">
        <f>'М''ясо'!$M$36</f>
        <v>41.5</v>
      </c>
      <c r="AT9" s="312">
        <f>RANK(AS9,AS5:AS30,0)</f>
        <v>4</v>
      </c>
      <c r="AU9" s="311">
        <f>Овочі!$B$36</f>
        <v>3.5</v>
      </c>
      <c r="AV9" s="312">
        <f>RANK(AU9,AU5:AU30,0)</f>
        <v>5</v>
      </c>
      <c r="AW9" s="311">
        <f>Овочі!$C$36</f>
        <v>6.75</v>
      </c>
      <c r="AX9" s="312">
        <f>RANK(AW9,AW5:AW30,0)</f>
        <v>13</v>
      </c>
      <c r="AY9" s="311">
        <f>Овочі!$D$36</f>
        <v>7.1</v>
      </c>
      <c r="AZ9" s="312">
        <f>RANK(AY9,AY5:AY30,0)</f>
        <v>12</v>
      </c>
      <c r="BA9" s="311">
        <f>Овочі!$E$36</f>
        <v>4.75</v>
      </c>
      <c r="BB9" s="312">
        <f>RANK(BA9,BA5:BA30,0)</f>
        <v>18</v>
      </c>
      <c r="BC9" s="311">
        <f>Овочі!$F$36</f>
        <v>6.25</v>
      </c>
      <c r="BD9" s="312">
        <f>RANK(BC9,BC5:BC30,0)</f>
        <v>10</v>
      </c>
      <c r="BE9" s="311">
        <f>Овочі!$G$36</f>
        <v>7</v>
      </c>
      <c r="BF9" s="312">
        <f>RANK(BE9,BE5:BE30,0)</f>
        <v>7</v>
      </c>
    </row>
    <row r="10" spans="1:58" s="3" customFormat="1" ht="16.5">
      <c r="A10" s="306">
        <v>6</v>
      </c>
      <c r="B10" s="307" t="s">
        <v>79</v>
      </c>
      <c r="C10" s="311">
        <f>Борошно!$G$42</f>
        <v>7</v>
      </c>
      <c r="D10" s="312">
        <f>RANK(C10,C5:C30,0)</f>
        <v>18</v>
      </c>
      <c r="E10" s="311">
        <f>Борошно!$H$42</f>
        <v>6.2</v>
      </c>
      <c r="F10" s="312">
        <f>RANK(E10,E5:E30,0)</f>
        <v>4</v>
      </c>
      <c r="G10" s="311">
        <f>Борошно!$I$42</f>
        <v>14</v>
      </c>
      <c r="H10" s="312">
        <f>RANK(G10,G5:G30,0)</f>
        <v>2</v>
      </c>
      <c r="I10" s="311">
        <f>Борошно!$J$42</f>
        <v>28.5</v>
      </c>
      <c r="J10" s="312">
        <f>RANK(I10,I5:I30,0)</f>
        <v>7</v>
      </c>
      <c r="K10" s="311">
        <f>Борошно!$K$42</f>
        <v>12.5</v>
      </c>
      <c r="L10" s="312">
        <f>RANK(K10,K5:K30,0)</f>
        <v>17</v>
      </c>
      <c r="M10" s="311">
        <f>Крупи!$G$42</f>
        <v>8.25</v>
      </c>
      <c r="N10" s="312">
        <f>RANK(M10,M5:M30,0)</f>
        <v>18</v>
      </c>
      <c r="O10" s="311">
        <f>Крупи!$H$42</f>
        <v>22</v>
      </c>
      <c r="P10" s="312">
        <f>RANK(O10,O5:O30,0)</f>
        <v>10</v>
      </c>
      <c r="Q10" s="311">
        <f>Крупи!$I$42</f>
        <v>6.9</v>
      </c>
      <c r="R10" s="312">
        <f>RANK(Q10,Q5:Q30,0)</f>
        <v>12</v>
      </c>
      <c r="S10" s="311">
        <f>Крупи!$J$42</f>
        <v>10</v>
      </c>
      <c r="T10" s="312">
        <f>RANK(S10,S5:S30,0)</f>
        <v>14</v>
      </c>
      <c r="U10" s="311">
        <f>Крупи!$K$42</f>
        <v>21</v>
      </c>
      <c r="V10" s="312">
        <f>RANK(U10,U5:U30,0)</f>
        <v>9</v>
      </c>
      <c r="W10" s="311">
        <f>Молоко!$G$42</f>
        <v>9</v>
      </c>
      <c r="X10" s="312">
        <f>RANK(W10,W5:W30,0)</f>
        <v>4</v>
      </c>
      <c r="Y10" s="311">
        <f>Молоко!$H$42</f>
        <v>29</v>
      </c>
      <c r="Z10" s="312">
        <f>RANK(Y10,Y5:Y30,0)</f>
        <v>11</v>
      </c>
      <c r="AA10" s="311">
        <f>Молоко!$I$42</f>
        <v>39</v>
      </c>
      <c r="AB10" s="312">
        <f>RANK(AA10,AA5:AA30,0)</f>
        <v>2</v>
      </c>
      <c r="AC10" s="311">
        <f>Молоко!$J$42</f>
        <v>72.5</v>
      </c>
      <c r="AD10" s="312">
        <f>RANK(AC10,AC5:AC30,0)</f>
        <v>10</v>
      </c>
      <c r="AE10" s="306">
        <v>6</v>
      </c>
      <c r="AF10" s="307" t="s">
        <v>79</v>
      </c>
      <c r="AG10" s="311">
        <f>Молоко!$K$42</f>
        <v>17</v>
      </c>
      <c r="AH10" s="312">
        <f>RANK(AG10,AG5:AG30,0)</f>
        <v>19</v>
      </c>
      <c r="AI10" s="313">
        <f>'М''ясо'!$H$42</f>
        <v>33</v>
      </c>
      <c r="AJ10" s="312">
        <f>RANK(AI10,AI5:AI30,0)</f>
        <v>20</v>
      </c>
      <c r="AK10" s="311">
        <f>'М''ясо'!$I$42</f>
        <v>70</v>
      </c>
      <c r="AL10" s="312">
        <f>RANK(AK10,AK5:AK30,0)</f>
        <v>4</v>
      </c>
      <c r="AM10" s="311">
        <f>'М''ясо'!$J$42</f>
        <v>90</v>
      </c>
      <c r="AN10" s="312">
        <f>RANK(AM10,AM5:AM30,0)</f>
        <v>1</v>
      </c>
      <c r="AO10" s="311">
        <f>'М''ясо'!$K$42</f>
        <v>77.5</v>
      </c>
      <c r="AP10" s="312">
        <f>RANK(AO10,AO5:AO30,0)</f>
        <v>11</v>
      </c>
      <c r="AQ10" s="311">
        <f>'М''ясо'!$L$42</f>
        <v>55</v>
      </c>
      <c r="AR10" s="312">
        <f>RANK(AQ10,AQ5:AQ30,0)</f>
        <v>3</v>
      </c>
      <c r="AS10" s="311">
        <f>'М''ясо'!$M$42</f>
        <v>45</v>
      </c>
      <c r="AT10" s="312">
        <f>RANK(AS10,AS5:AS30,0)</f>
        <v>2</v>
      </c>
      <c r="AU10" s="311">
        <f>Овочі!$B$42</f>
        <v>4.5</v>
      </c>
      <c r="AV10" s="312">
        <f>RANK(AU10,AU5:AU30,0)</f>
        <v>4</v>
      </c>
      <c r="AW10" s="311">
        <f>Овочі!$C$42</f>
        <v>6.5</v>
      </c>
      <c r="AX10" s="312">
        <f>RANK(AW10,AW5:AW30,0)</f>
        <v>15</v>
      </c>
      <c r="AY10" s="311">
        <f>Овочі!$D$42</f>
        <v>5.5</v>
      </c>
      <c r="AZ10" s="312">
        <f>RANK(AY10,AY5:AY30,0)</f>
        <v>20</v>
      </c>
      <c r="BA10" s="313">
        <f>Овочі!$E$42</f>
        <v>6</v>
      </c>
      <c r="BB10" s="312">
        <f>RANK(BA10,BA5:BA30,0)</f>
        <v>9</v>
      </c>
      <c r="BC10" s="313">
        <f>Овочі!$F$42</f>
        <v>7</v>
      </c>
      <c r="BD10" s="312">
        <f>RANK(BC10,BC5:BC30,0)</f>
        <v>3</v>
      </c>
      <c r="BE10" s="313">
        <f>Овочі!$G$42</f>
        <v>5</v>
      </c>
      <c r="BF10" s="312">
        <f>RANK(BE10,BE5:BE30,0)</f>
        <v>13</v>
      </c>
    </row>
    <row r="11" spans="1:58" s="3" customFormat="1" ht="16.5">
      <c r="A11" s="306">
        <v>7</v>
      </c>
      <c r="B11" s="307" t="s">
        <v>80</v>
      </c>
      <c r="C11" s="311">
        <f>Борошно!$G$48</f>
        <v>12</v>
      </c>
      <c r="D11" s="312">
        <f>RANK(C11,C5:C30,0)</f>
        <v>2</v>
      </c>
      <c r="E11" s="311">
        <f>Борошно!$H$48</f>
        <v>0</v>
      </c>
      <c r="F11" s="312">
        <f>RANK(E11,E5:E30,0)</f>
        <v>6</v>
      </c>
      <c r="G11" s="311">
        <f>Борошно!$I$48</f>
        <v>9.8</v>
      </c>
      <c r="H11" s="312">
        <f>RANK(G11,G5:G30,0)</f>
        <v>17</v>
      </c>
      <c r="I11" s="311">
        <f>Борошно!$J$48</f>
        <v>24</v>
      </c>
      <c r="J11" s="312">
        <f>RANK(I11,I5:I30,0)</f>
        <v>20</v>
      </c>
      <c r="K11" s="311">
        <f>Борошно!$K$42</f>
        <v>12.5</v>
      </c>
      <c r="L11" s="312">
        <f>RANK(K11,K5:K30,0)</f>
        <v>17</v>
      </c>
      <c r="M11" s="311">
        <f>Крупи!$G$48</f>
        <v>8.5</v>
      </c>
      <c r="N11" s="312">
        <f>RANK(M11,M5:M30,0)</f>
        <v>17</v>
      </c>
      <c r="O11" s="311">
        <f>Крупи!$H$48</f>
        <v>22.6</v>
      </c>
      <c r="P11" s="312">
        <f>RANK(O11,O5:O30,0)</f>
        <v>7</v>
      </c>
      <c r="Q11" s="311">
        <f>Крупи!$I$48</f>
        <v>7.2</v>
      </c>
      <c r="R11" s="312">
        <f>RANK(Q11,Q5:Q30,0)</f>
        <v>8</v>
      </c>
      <c r="S11" s="311">
        <f>Крупи!$J$48</f>
        <v>12</v>
      </c>
      <c r="T11" s="312">
        <f>RANK(S11,S5:S30,0)</f>
        <v>2</v>
      </c>
      <c r="U11" s="311">
        <f>Крупи!$K$48</f>
        <v>22</v>
      </c>
      <c r="V11" s="312">
        <f>RANK(U11,U5:U30,0)</f>
        <v>6</v>
      </c>
      <c r="W11" s="311">
        <f>Молоко!$G$48</f>
        <v>11</v>
      </c>
      <c r="X11" s="312">
        <f>RANK(W11,W5:W30,0)</f>
        <v>2</v>
      </c>
      <c r="Y11" s="311">
        <f>Молоко!$H$48</f>
        <v>30</v>
      </c>
      <c r="Z11" s="312">
        <f>RANK(Y11,Y5:Y30,0)</f>
        <v>7</v>
      </c>
      <c r="AA11" s="311">
        <f>Молоко!$I$48</f>
        <v>32</v>
      </c>
      <c r="AB11" s="312">
        <f>RANK(AA11,AA5:AA30,0)</f>
        <v>10</v>
      </c>
      <c r="AC11" s="311">
        <f>Молоко!$J$48</f>
        <v>58</v>
      </c>
      <c r="AD11" s="312">
        <f>RANK(AC11,AC5:AC30,0)</f>
        <v>18</v>
      </c>
      <c r="AE11" s="306">
        <v>7</v>
      </c>
      <c r="AF11" s="307" t="s">
        <v>80</v>
      </c>
      <c r="AG11" s="311">
        <f>Молоко!$K$48</f>
        <v>17</v>
      </c>
      <c r="AH11" s="312">
        <f>RANK(AG11,AG5:AG30,0)</f>
        <v>19</v>
      </c>
      <c r="AI11" s="311">
        <f>'М''ясо'!$H$48</f>
        <v>32.7</v>
      </c>
      <c r="AJ11" s="312">
        <f>RANK(AI11,AI5:AI30,0)</f>
        <v>21</v>
      </c>
      <c r="AK11" s="311">
        <f>'М''ясо'!$I$48</f>
        <v>61</v>
      </c>
      <c r="AL11" s="312">
        <f>RANK(AK11,AK5:AK30,0)</f>
        <v>13</v>
      </c>
      <c r="AM11" s="311">
        <f>'М''ясо'!$J$48</f>
        <v>0</v>
      </c>
      <c r="AN11" s="312">
        <f>RANK(AM11,AM5:AM30,0)</f>
        <v>7</v>
      </c>
      <c r="AO11" s="311">
        <f>'М''ясо'!$K$48</f>
        <v>70</v>
      </c>
      <c r="AP11" s="312">
        <f>RANK(AO11,AO5:AO30,0)</f>
        <v>17</v>
      </c>
      <c r="AQ11" s="311">
        <f>'М''ясо'!$L$48</f>
        <v>45</v>
      </c>
      <c r="AR11" s="312">
        <f>RANK(AQ11,AQ5:AQ30,0)</f>
        <v>14</v>
      </c>
      <c r="AS11" s="311">
        <f>'М''ясо'!$M$48</f>
        <v>37</v>
      </c>
      <c r="AT11" s="312">
        <f>RANK(AS11,AS5:AS30,0)</f>
        <v>12</v>
      </c>
      <c r="AU11" s="311">
        <f>Овочі!$B$48</f>
        <v>2.3</v>
      </c>
      <c r="AV11" s="312">
        <f>RANK(AU11,AU5:AU30,0)</f>
        <v>19</v>
      </c>
      <c r="AW11" s="311">
        <f>Овочі!$C$48</f>
        <v>8</v>
      </c>
      <c r="AX11" s="312">
        <f>RANK(AW11,AW5:AW30,0)</f>
        <v>7</v>
      </c>
      <c r="AY11" s="311">
        <f>Овочі!$D$48</f>
        <v>5</v>
      </c>
      <c r="AZ11" s="312">
        <f>RANK(AY11,AY5:AY30,0)</f>
        <v>21</v>
      </c>
      <c r="BA11" s="311">
        <f>Овочі!$E$48</f>
        <v>5</v>
      </c>
      <c r="BB11" s="312">
        <f>RANK(BA11,BA5:BA30,0)</f>
        <v>14</v>
      </c>
      <c r="BC11" s="311">
        <f>Овочі!$F$48</f>
        <v>5</v>
      </c>
      <c r="BD11" s="312">
        <f>RANK(BC11,BC5:BC30,0)</f>
        <v>22</v>
      </c>
      <c r="BE11" s="311">
        <f>Овочі!$G$48</f>
        <v>10</v>
      </c>
      <c r="BF11" s="312">
        <f>RANK(BE11,BE5:BE30,0)</f>
        <v>1</v>
      </c>
    </row>
    <row r="12" spans="1:58" s="3" customFormat="1" ht="16.5">
      <c r="A12" s="306">
        <v>8</v>
      </c>
      <c r="B12" s="307" t="s">
        <v>81</v>
      </c>
      <c r="C12" s="311">
        <f>Борошно!$G$54</f>
        <v>8.5</v>
      </c>
      <c r="D12" s="312">
        <f>RANK(C12,C5:C30,0)</f>
        <v>9</v>
      </c>
      <c r="E12" s="311">
        <f>Борошно!$H$54</f>
        <v>7</v>
      </c>
      <c r="F12" s="312">
        <f>RANK(E12,E5:E30,0)</f>
        <v>1</v>
      </c>
      <c r="G12" s="311">
        <f>Борошно!$I$54</f>
        <v>10.95</v>
      </c>
      <c r="H12" s="312">
        <f>RANK(G12,G5:G30,0)</f>
        <v>12</v>
      </c>
      <c r="I12" s="311">
        <f>Борошно!$J$54</f>
        <v>29.5</v>
      </c>
      <c r="J12" s="312">
        <f>RANK(I12,I5:I30,0)</f>
        <v>5</v>
      </c>
      <c r="K12" s="311">
        <f>Борошно!$K$54</f>
        <v>13.25</v>
      </c>
      <c r="L12" s="312">
        <f>RANK(K12,K5:K30,0)</f>
        <v>8</v>
      </c>
      <c r="M12" s="311">
        <f>Крупи!$G$54</f>
        <v>9.5</v>
      </c>
      <c r="N12" s="312">
        <f>RANK(M12,M5:M30,0)</f>
        <v>11</v>
      </c>
      <c r="O12" s="311">
        <f>Крупи!$H$54</f>
        <v>21.5</v>
      </c>
      <c r="P12" s="312">
        <f>RANK(O12,O5:O30,0)</f>
        <v>13</v>
      </c>
      <c r="Q12" s="311">
        <f>Крупи!$I$54</f>
        <v>8</v>
      </c>
      <c r="R12" s="312">
        <f>RANK(Q12,Q5:Q30,0)</f>
        <v>3</v>
      </c>
      <c r="S12" s="311">
        <f>Крупи!$J$54</f>
        <v>10.5</v>
      </c>
      <c r="T12" s="312">
        <f>RANK(S12,S5:S30,0)</f>
        <v>12</v>
      </c>
      <c r="U12" s="311">
        <f>Крупи!$K$54</f>
        <v>20</v>
      </c>
      <c r="V12" s="312">
        <f>RANK(U12,U5:U30,0)</f>
        <v>17</v>
      </c>
      <c r="W12" s="311">
        <f>Молоко!$G$54</f>
        <v>7.92</v>
      </c>
      <c r="X12" s="312">
        <f>RANK(W12,W5:W30,0)</f>
        <v>11</v>
      </c>
      <c r="Y12" s="311">
        <f>Молоко!$H$54</f>
        <v>30</v>
      </c>
      <c r="Z12" s="312">
        <f>RANK(Y12,Y5:Y30,0)</f>
        <v>7</v>
      </c>
      <c r="AA12" s="311">
        <f>Молоко!$I$54</f>
        <v>31</v>
      </c>
      <c r="AB12" s="312">
        <f>RANK(AA12,AA5:AA30,0)</f>
        <v>11</v>
      </c>
      <c r="AC12" s="311">
        <f>Молоко!$J$54</f>
        <v>72</v>
      </c>
      <c r="AD12" s="312">
        <f>RANK(AC12,AC5:AC30,0)</f>
        <v>13</v>
      </c>
      <c r="AE12" s="306">
        <v>8</v>
      </c>
      <c r="AF12" s="307" t="s">
        <v>81</v>
      </c>
      <c r="AG12" s="311">
        <f>Молоко!$K$54</f>
        <v>15</v>
      </c>
      <c r="AH12" s="312">
        <f>RANK(AG12,AG5:AG30,0)</f>
        <v>21</v>
      </c>
      <c r="AI12" s="311">
        <f>'М''ясо'!$H$54</f>
        <v>42.5</v>
      </c>
      <c r="AJ12" s="312">
        <f>RANK(AI12,AI5:AI30,0)</f>
        <v>13</v>
      </c>
      <c r="AK12" s="311">
        <f>'М''ясо'!$I$54</f>
        <v>63</v>
      </c>
      <c r="AL12" s="312">
        <f>RANK(AK12,AK5:AK30,0)</f>
        <v>12</v>
      </c>
      <c r="AM12" s="311">
        <f>'М''ясо'!$J$54</f>
        <v>0</v>
      </c>
      <c r="AN12" s="312">
        <f>RANK(AM12,AM5:AM30,0)</f>
        <v>7</v>
      </c>
      <c r="AO12" s="311">
        <f>'М''ясо'!$K$54</f>
        <v>70</v>
      </c>
      <c r="AP12" s="312">
        <f>RANK(AO12,AO5:AO30,0)</f>
        <v>17</v>
      </c>
      <c r="AQ12" s="311">
        <f>'М''ясо'!$L$54</f>
        <v>45</v>
      </c>
      <c r="AR12" s="312">
        <f>RANK(AQ12,AQ5:AQ30,0)</f>
        <v>14</v>
      </c>
      <c r="AS12" s="311">
        <f>'М''ясо'!$M$54</f>
        <v>42</v>
      </c>
      <c r="AT12" s="312">
        <f>RANK(AS12,AS5:AS30,0)</f>
        <v>3</v>
      </c>
      <c r="AU12" s="311">
        <f>Овочі!$B$54</f>
        <v>3.05</v>
      </c>
      <c r="AV12" s="312">
        <f>RANK(AU12,AU5:AU30,0)</f>
        <v>10</v>
      </c>
      <c r="AW12" s="311">
        <f>Овочі!$C$54</f>
        <v>6.5</v>
      </c>
      <c r="AX12" s="312">
        <f>RANK(AW12,AW5:AW30,0)</f>
        <v>15</v>
      </c>
      <c r="AY12" s="311">
        <f>Овочі!$D$54</f>
        <v>6.5</v>
      </c>
      <c r="AZ12" s="312">
        <f>RANK(AY12,AY5:AY30,0)</f>
        <v>16</v>
      </c>
      <c r="BA12" s="311">
        <f>Овочі!$E$54</f>
        <v>6</v>
      </c>
      <c r="BB12" s="312">
        <f>RANK(BA12,BA5:BA30,0)</f>
        <v>9</v>
      </c>
      <c r="BC12" s="311">
        <f>Овочі!$F$54</f>
        <v>7</v>
      </c>
      <c r="BD12" s="312">
        <f>RANK(BC12,BC5:BC30,0)</f>
        <v>3</v>
      </c>
      <c r="BE12" s="311">
        <f>Овочі!$G$54</f>
        <v>7</v>
      </c>
      <c r="BF12" s="312">
        <f>RANK(BE12,BE5:BE30,0)</f>
        <v>7</v>
      </c>
    </row>
    <row r="13" spans="1:58" s="3" customFormat="1" ht="16.5">
      <c r="A13" s="306">
        <v>9</v>
      </c>
      <c r="B13" s="307" t="s">
        <v>82</v>
      </c>
      <c r="C13" s="311">
        <f>Борошно!$G$60</f>
        <v>7</v>
      </c>
      <c r="D13" s="312">
        <f>RANK(C13,C5:C30,0)</f>
        <v>18</v>
      </c>
      <c r="E13" s="311">
        <f>Борошно!$H$60</f>
        <v>0</v>
      </c>
      <c r="F13" s="312">
        <f>RANK(E13,E5:E30,0)</f>
        <v>6</v>
      </c>
      <c r="G13" s="311">
        <f>Борошно!DI4</f>
        <v>0</v>
      </c>
      <c r="H13" s="312">
        <f>RANK(G13,G5:G30,0)</f>
        <v>20</v>
      </c>
      <c r="I13" s="311">
        <f>Борошно!$J$60</f>
        <v>27</v>
      </c>
      <c r="J13" s="312">
        <f>RANK(I13,I5:I30,0)</f>
        <v>10</v>
      </c>
      <c r="K13" s="311">
        <f>Борошно!$K$60</f>
        <v>14</v>
      </c>
      <c r="L13" s="312">
        <f>RANK(K13,K5:K30,0)</f>
        <v>2</v>
      </c>
      <c r="M13" s="311">
        <f>Крупи!$G$60</f>
        <v>0</v>
      </c>
      <c r="N13" s="312">
        <f>RANK(M13,M5:M30,0)</f>
        <v>21</v>
      </c>
      <c r="O13" s="311">
        <f>Крупи!$H$60</f>
        <v>20</v>
      </c>
      <c r="P13" s="312">
        <f>RANK(O13,O5:O30,0)</f>
        <v>21</v>
      </c>
      <c r="Q13" s="311">
        <f>Крупи!$I$60</f>
        <v>7</v>
      </c>
      <c r="R13" s="312">
        <f>RANK(Q13,Q5:Q30,0)</f>
        <v>9</v>
      </c>
      <c r="S13" s="311">
        <f>Крупи!$J$60</f>
        <v>0</v>
      </c>
      <c r="T13" s="312">
        <f>RANK(S13,S5:S30,0)</f>
        <v>21</v>
      </c>
      <c r="U13" s="311">
        <f>Крупи!$K$60</f>
        <v>19.5</v>
      </c>
      <c r="V13" s="312">
        <f>RANK(U13,U5:U30,0)</f>
        <v>19</v>
      </c>
      <c r="W13" s="311">
        <f>Молоко!$G$60</f>
        <v>7</v>
      </c>
      <c r="X13" s="312">
        <f>RANK(W13,W5:W30,0)</f>
        <v>17</v>
      </c>
      <c r="Y13" s="311">
        <f>Молоко!$H$60</f>
        <v>28</v>
      </c>
      <c r="Z13" s="312">
        <f>RANK(Y13,Y5:Y30,0)</f>
        <v>15</v>
      </c>
      <c r="AA13" s="311">
        <f>Молоко!$I$60</f>
        <v>28</v>
      </c>
      <c r="AB13" s="312">
        <f>RANK(AA13,AA5:AA30,0)</f>
        <v>15</v>
      </c>
      <c r="AC13" s="311">
        <f>Молоко!$J$60</f>
        <v>68</v>
      </c>
      <c r="AD13" s="312">
        <f>RANK(AC13,AC5:AC30,0)</f>
        <v>16</v>
      </c>
      <c r="AE13" s="306">
        <v>9</v>
      </c>
      <c r="AF13" s="307" t="s">
        <v>82</v>
      </c>
      <c r="AG13" s="311">
        <f>Молоко!$K$60</f>
        <v>18</v>
      </c>
      <c r="AH13" s="312">
        <f>RANK(AG13,AG5:AG30,0)</f>
        <v>12</v>
      </c>
      <c r="AI13" s="311">
        <f>'М''ясо'!$H$60</f>
        <v>45</v>
      </c>
      <c r="AJ13" s="312">
        <f>RANK(AI13,AI5:AI30,0)</f>
        <v>9</v>
      </c>
      <c r="AK13" s="311">
        <f>'М''ясо'!$I$60</f>
        <v>72</v>
      </c>
      <c r="AL13" s="312">
        <f>RANK(AK13,AK5:AK30,0)</f>
        <v>3</v>
      </c>
      <c r="AM13" s="311">
        <f>'М''ясо'!$J$60</f>
        <v>0</v>
      </c>
      <c r="AN13" s="312">
        <f>RANK(AM13,AM5:AM30,0)</f>
        <v>7</v>
      </c>
      <c r="AO13" s="311">
        <f>'М''ясо'!$K$60</f>
        <v>75</v>
      </c>
      <c r="AP13" s="312">
        <f>RANK(AO13,AO5:AO30,0)</f>
        <v>14</v>
      </c>
      <c r="AQ13" s="311">
        <f>'М''ясо'!$L$60</f>
        <v>55</v>
      </c>
      <c r="AR13" s="312">
        <f>RANK(AQ13,AQ5:AQ30,0)</f>
        <v>3</v>
      </c>
      <c r="AS13" s="311">
        <f>'М''ясо'!$M$60</f>
        <v>40</v>
      </c>
      <c r="AT13" s="312">
        <f>RANK(AS13,AS5:AS30,0)</f>
        <v>6</v>
      </c>
      <c r="AU13" s="311">
        <f>Овочі!$B$60</f>
        <v>3</v>
      </c>
      <c r="AV13" s="312">
        <f>RANK(AU13,AU5:AU30,0)</f>
        <v>11</v>
      </c>
      <c r="AW13" s="311">
        <f>Овочі!$C$60</f>
        <v>8</v>
      </c>
      <c r="AX13" s="312">
        <f>RANK(AW13,AW5:AW30,0)</f>
        <v>7</v>
      </c>
      <c r="AY13" s="311">
        <f>Овочі!$D$60</f>
        <v>7</v>
      </c>
      <c r="AZ13" s="312">
        <f>RANK(AY13,AY5:AY30,0)</f>
        <v>13</v>
      </c>
      <c r="BA13" s="311">
        <f>Овочі!$E$60</f>
        <v>6</v>
      </c>
      <c r="BB13" s="312">
        <f>RANK(BA13,BA5:BA30,0)</f>
        <v>9</v>
      </c>
      <c r="BC13" s="311">
        <f>Овочі!$F$60</f>
        <v>6</v>
      </c>
      <c r="BD13" s="312">
        <f>RANK(BC13,BC5:BC30,0)</f>
        <v>13</v>
      </c>
      <c r="BE13" s="311">
        <f>Овочі!$G$60</f>
        <v>0</v>
      </c>
      <c r="BF13" s="312">
        <f>RANK(BE13,BE5:BE30,0)</f>
        <v>19</v>
      </c>
    </row>
    <row r="14" spans="1:58" s="3" customFormat="1" ht="16.5">
      <c r="A14" s="306">
        <v>10</v>
      </c>
      <c r="B14" s="307" t="s">
        <v>83</v>
      </c>
      <c r="C14" s="311">
        <f>Борошно!$G$66</f>
        <v>6.75</v>
      </c>
      <c r="D14" s="312">
        <f>RANK(C14,C5:C30,0)</f>
        <v>21</v>
      </c>
      <c r="E14" s="311">
        <f>Борошно!$H$66</f>
        <v>6</v>
      </c>
      <c r="F14" s="312">
        <f>RANK(E14,E5:E30,0)</f>
        <v>5</v>
      </c>
      <c r="G14" s="311">
        <f>Борошно!$I$66</f>
        <v>13.5</v>
      </c>
      <c r="H14" s="312">
        <f>RANK(G14,G5:G30,0)</f>
        <v>6</v>
      </c>
      <c r="I14" s="311">
        <f>Борошно!$J$66</f>
        <v>25.5</v>
      </c>
      <c r="J14" s="312">
        <f>RANK(I14,I5:I30,0)</f>
        <v>18</v>
      </c>
      <c r="K14" s="311">
        <f>Борошно!$K$66</f>
        <v>12.65</v>
      </c>
      <c r="L14" s="312">
        <f>RANK(K14,K5:K30,0)</f>
        <v>16</v>
      </c>
      <c r="M14" s="311">
        <f>Крупи!$G$66</f>
        <v>11.5</v>
      </c>
      <c r="N14" s="312">
        <f>RANK(M14,M5:M30,0)</f>
        <v>1</v>
      </c>
      <c r="O14" s="311">
        <f>Крупи!$H$66</f>
        <v>22</v>
      </c>
      <c r="P14" s="312">
        <f>RANK(O14,O5:O30,0)</f>
        <v>10</v>
      </c>
      <c r="Q14" s="311">
        <f>Крупи!$I$66</f>
        <v>6</v>
      </c>
      <c r="R14" s="312">
        <f>RANK(Q14,Q5:Q30,0)</f>
        <v>19</v>
      </c>
      <c r="S14" s="311">
        <f>Крупи!$J$66</f>
        <v>9</v>
      </c>
      <c r="T14" s="312">
        <f>RANK(S14,S5:S30,0)</f>
        <v>16</v>
      </c>
      <c r="U14" s="311">
        <f>Крупи!$K$66</f>
        <v>21</v>
      </c>
      <c r="V14" s="312">
        <f>RANK(U14,U5:U30,0)</f>
        <v>9</v>
      </c>
      <c r="W14" s="311">
        <f>Молоко!$G$66</f>
        <v>7.5</v>
      </c>
      <c r="X14" s="312">
        <f>RANK(W14,W5:W30,0)</f>
        <v>12</v>
      </c>
      <c r="Y14" s="311">
        <f>Молоко!$H$66</f>
        <v>27.5</v>
      </c>
      <c r="Z14" s="312">
        <f>RANK(Y14,Y5:Y30,0)</f>
        <v>17</v>
      </c>
      <c r="AA14" s="311">
        <f>Молоко!$I$66</f>
        <v>33</v>
      </c>
      <c r="AB14" s="312">
        <f>RANK(AA14,AA5:AA30,0)</f>
        <v>6</v>
      </c>
      <c r="AC14" s="311">
        <f>Молоко!$J$66</f>
        <v>81.25</v>
      </c>
      <c r="AD14" s="312">
        <f>RANK(AC14,AC5:AC30,0)</f>
        <v>2</v>
      </c>
      <c r="AE14" s="306">
        <v>10</v>
      </c>
      <c r="AF14" s="307" t="s">
        <v>83</v>
      </c>
      <c r="AG14" s="311">
        <f>Молоко!$K$66</f>
        <v>18.5</v>
      </c>
      <c r="AH14" s="312">
        <f>RANK(AG14,AG5:AG30,0)</f>
        <v>10</v>
      </c>
      <c r="AI14" s="311">
        <f>'М''ясо'!$H$66</f>
        <v>40</v>
      </c>
      <c r="AJ14" s="312">
        <f>RANK(AI14,AI5:AI30,0)</f>
        <v>15</v>
      </c>
      <c r="AK14" s="311">
        <f>'М''ясо'!$I$66</f>
        <v>60</v>
      </c>
      <c r="AL14" s="312">
        <f>RANK(AK14,AK5:AK30,0)</f>
        <v>14</v>
      </c>
      <c r="AM14" s="311">
        <f>'М''ясо'!$J$66</f>
        <v>0</v>
      </c>
      <c r="AN14" s="312">
        <f>RANK(AM14,AM5:AM30,0)</f>
        <v>7</v>
      </c>
      <c r="AO14" s="311">
        <f>'М''ясо'!$K$66</f>
        <v>67.5</v>
      </c>
      <c r="AP14" s="312">
        <f>RANK(AO14,AO5:AO30,0)</f>
        <v>20</v>
      </c>
      <c r="AQ14" s="311">
        <f>'М''ясо'!$L$66</f>
        <v>42.5</v>
      </c>
      <c r="AR14" s="312">
        <f>RANK(AQ14,AQ5:AQ30,0)</f>
        <v>20</v>
      </c>
      <c r="AS14" s="311">
        <f>'М''ясо'!$M$66</f>
        <v>34</v>
      </c>
      <c r="AT14" s="312">
        <f>RANK(AS14,AS5:AS30,0)</f>
        <v>15</v>
      </c>
      <c r="AU14" s="311">
        <f>Овочі!$B$66</f>
        <v>3</v>
      </c>
      <c r="AV14" s="312">
        <f>RANK(AU14,AU5:AU30,0)</f>
        <v>11</v>
      </c>
      <c r="AW14" s="311">
        <f>Овочі!$C$66</f>
        <v>5.5</v>
      </c>
      <c r="AX14" s="312">
        <f>RANK(AW14,AW5:AW30,0)</f>
        <v>19</v>
      </c>
      <c r="AY14" s="311">
        <f>Овочі!$D$66</f>
        <v>7.5</v>
      </c>
      <c r="AZ14" s="312">
        <f>RANK(AY14,AY5:AY30,0)</f>
        <v>11</v>
      </c>
      <c r="BA14" s="311">
        <f>Овочі!$E$66</f>
        <v>5</v>
      </c>
      <c r="BB14" s="312">
        <f>RANK(BA14,BA5:BA30,0)</f>
        <v>14</v>
      </c>
      <c r="BC14" s="311">
        <f>Овочі!$F$66</f>
        <v>6</v>
      </c>
      <c r="BD14" s="312">
        <f>RANK(BC14,BC5:BC30,0)</f>
        <v>13</v>
      </c>
      <c r="BE14" s="311">
        <f>Овочі!$G$66</f>
        <v>7</v>
      </c>
      <c r="BF14" s="312">
        <f>RANK(BE14,BE5:BE30,0)</f>
        <v>7</v>
      </c>
    </row>
    <row r="15" spans="1:58" s="3" customFormat="1" ht="16.5">
      <c r="A15" s="306">
        <v>11</v>
      </c>
      <c r="B15" s="307" t="s">
        <v>84</v>
      </c>
      <c r="C15" s="311">
        <f>Борошно!$G$72</f>
        <v>9.05</v>
      </c>
      <c r="D15" s="312">
        <f>RANK(C15,C5:C30,0)</f>
        <v>7</v>
      </c>
      <c r="E15" s="311">
        <f>Борошно!$H$72</f>
        <v>0</v>
      </c>
      <c r="F15" s="312">
        <f>RANK(E15,E5:E30,0)</f>
        <v>6</v>
      </c>
      <c r="G15" s="311">
        <f>Борошно!$I$72</f>
        <v>13.5</v>
      </c>
      <c r="H15" s="312">
        <f>RANK(G15,G5:G30,0)</f>
        <v>6</v>
      </c>
      <c r="I15" s="311">
        <f>Борошно!$J$72</f>
        <v>30.5</v>
      </c>
      <c r="J15" s="312">
        <f>RANK(I15,I5:I30,0)</f>
        <v>1</v>
      </c>
      <c r="K15" s="311">
        <f>Борошно!$K$72</f>
        <v>13.5</v>
      </c>
      <c r="L15" s="312">
        <f>RANK(K15,K5:K30,0)</f>
        <v>6</v>
      </c>
      <c r="M15" s="311">
        <f>Крупи!$G$72</f>
        <v>9.25</v>
      </c>
      <c r="N15" s="312">
        <f>RANK(M15,M5:M30,0)</f>
        <v>14</v>
      </c>
      <c r="O15" s="311">
        <f>Крупи!$H$72</f>
        <v>22.25</v>
      </c>
      <c r="P15" s="312">
        <f>RANK(O15,O5:O30,0)</f>
        <v>9</v>
      </c>
      <c r="Q15" s="311">
        <f>Крупи!$I$72</f>
        <v>7.38</v>
      </c>
      <c r="R15" s="312">
        <f>RANK(Q15,Q5:Q30,0)</f>
        <v>7</v>
      </c>
      <c r="S15" s="311">
        <f>Крупи!$J$72</f>
        <v>10.25</v>
      </c>
      <c r="T15" s="312">
        <f>RANK(S15,S5:S30,0)</f>
        <v>13</v>
      </c>
      <c r="U15" s="311">
        <f>Крупи!$K$72</f>
        <v>19</v>
      </c>
      <c r="V15" s="312">
        <f>RANK(U15,U5:U30,0)</f>
        <v>20</v>
      </c>
      <c r="W15" s="311">
        <f>Молоко!$G$72</f>
        <v>8.74</v>
      </c>
      <c r="X15" s="312">
        <f>RANK(W15,W5:W30,0)</f>
        <v>6</v>
      </c>
      <c r="Y15" s="311">
        <f>Молоко!$H$72</f>
        <v>38</v>
      </c>
      <c r="Z15" s="312">
        <f>RANK(Y15,Y5:Y30,0)</f>
        <v>2</v>
      </c>
      <c r="AA15" s="311">
        <f>Молоко!$I$72</f>
        <v>32.5</v>
      </c>
      <c r="AB15" s="312">
        <f>RANK(AA15,AA5:AA30,0)</f>
        <v>8</v>
      </c>
      <c r="AC15" s="311">
        <f>Молоко!$J$72</f>
        <v>75</v>
      </c>
      <c r="AD15" s="312">
        <f>RANK(AC15,AC5:AC30,0)</f>
        <v>6</v>
      </c>
      <c r="AE15" s="306">
        <v>11</v>
      </c>
      <c r="AF15" s="307" t="s">
        <v>84</v>
      </c>
      <c r="AG15" s="311">
        <f>Молоко!$K$72</f>
        <v>19</v>
      </c>
      <c r="AH15" s="312">
        <f>RANK(AG15,AG5:AG30,0)</f>
        <v>7</v>
      </c>
      <c r="AI15" s="311">
        <f>'М''ясо'!$H$72</f>
        <v>50.75</v>
      </c>
      <c r="AJ15" s="312">
        <f>RANK(AI15,AI5:AI30,0)</f>
        <v>3</v>
      </c>
      <c r="AK15" s="311">
        <f>'М''ясо'!$I$72</f>
        <v>74</v>
      </c>
      <c r="AL15" s="312">
        <f>RANK(AK15,AK5:AK30,0)</f>
        <v>2</v>
      </c>
      <c r="AM15" s="311">
        <f>'М''ясо'!$J$72</f>
        <v>0</v>
      </c>
      <c r="AN15" s="312">
        <f>RANK(AM15,AM5:AM30,0)</f>
        <v>7</v>
      </c>
      <c r="AO15" s="311">
        <f>'М''ясо'!$K$72</f>
        <v>90</v>
      </c>
      <c r="AP15" s="312">
        <f>RANK(AO15,AO5:AO30,0)</f>
        <v>1</v>
      </c>
      <c r="AQ15" s="311">
        <f>'М''ясо'!$L$72</f>
        <v>67.5</v>
      </c>
      <c r="AR15" s="312">
        <f>RANK(AQ15,AQ5:AQ30,0)</f>
        <v>1</v>
      </c>
      <c r="AS15" s="311">
        <f>'М''ясо'!$M$72</f>
        <v>38.75</v>
      </c>
      <c r="AT15" s="312">
        <f>RANK(AS15,AS5:AS30,0)</f>
        <v>7</v>
      </c>
      <c r="AU15" s="311">
        <f>Овочі!$B$72</f>
        <v>5</v>
      </c>
      <c r="AV15" s="312">
        <f>RANK(AU15,AU5:AU30,0)</f>
        <v>1</v>
      </c>
      <c r="AW15" s="311">
        <f>Овочі!$C$72</f>
        <v>9</v>
      </c>
      <c r="AX15" s="312">
        <f>RANK(AW15,AW5:AW30,0)</f>
        <v>1</v>
      </c>
      <c r="AY15" s="311">
        <f>Овочі!$D$72</f>
        <v>9</v>
      </c>
      <c r="AZ15" s="312">
        <f>RANK(AY15,AY5:AY30,0)</f>
        <v>2</v>
      </c>
      <c r="BA15" s="311">
        <f>Овочі!$E$72</f>
        <v>6.5</v>
      </c>
      <c r="BB15" s="312">
        <f>RANK(BA15,BA5:BA30,0)</f>
        <v>8</v>
      </c>
      <c r="BC15" s="311">
        <f>Овочі!$F$72</f>
        <v>6.5</v>
      </c>
      <c r="BD15" s="312">
        <f>RANK(BC15,BC5:BC30,0)</f>
        <v>7</v>
      </c>
      <c r="BE15" s="311">
        <f>Овочі!$G$72</f>
        <v>8.5</v>
      </c>
      <c r="BF15" s="312">
        <f>RANK(BE15,BE5:BE30,0)</f>
        <v>2</v>
      </c>
    </row>
    <row r="16" spans="1:58" s="3" customFormat="1" ht="16.5">
      <c r="A16" s="306">
        <v>12</v>
      </c>
      <c r="B16" s="307" t="s">
        <v>85</v>
      </c>
      <c r="C16" s="311">
        <f>Борошно!$G$78</f>
        <v>14</v>
      </c>
      <c r="D16" s="312">
        <f>RANK(C16,C5:C30,0)</f>
        <v>1</v>
      </c>
      <c r="E16" s="311">
        <f>Борошно!$H$78</f>
        <v>0</v>
      </c>
      <c r="F16" s="312">
        <f>RANK(E16,E5:E30,0)</f>
        <v>6</v>
      </c>
      <c r="G16" s="311">
        <f>Борошно!$I$78</f>
        <v>7.2</v>
      </c>
      <c r="H16" s="312">
        <f>RANK(G16,G5:G30,0)</f>
        <v>19</v>
      </c>
      <c r="I16" s="311">
        <f>Борошно!$J$78</f>
        <v>30</v>
      </c>
      <c r="J16" s="312">
        <f>RANK(I16,I5:I30,0)</f>
        <v>3</v>
      </c>
      <c r="K16" s="311">
        <f>Борошно!$K$78</f>
        <v>11.8</v>
      </c>
      <c r="L16" s="312">
        <f>RANK(K16,K5:K30,0)</f>
        <v>21</v>
      </c>
      <c r="M16" s="311">
        <f>Крупи!$G$78</f>
        <v>9</v>
      </c>
      <c r="N16" s="312">
        <f>RANK(M16,M5:M30,0)</f>
        <v>15</v>
      </c>
      <c r="O16" s="311">
        <f>Крупи!$H$78</f>
        <v>21</v>
      </c>
      <c r="P16" s="312">
        <f>RANK(O16,O5:O30,0)</f>
        <v>17</v>
      </c>
      <c r="Q16" s="311">
        <f>Крупи!$I$78</f>
        <v>7.5</v>
      </c>
      <c r="R16" s="312">
        <f>RANK(Q16,Q5:Q30,0)</f>
        <v>5</v>
      </c>
      <c r="S16" s="311">
        <f>Крупи!$J$78</f>
        <v>12.5</v>
      </c>
      <c r="T16" s="312">
        <f>RANK(S16,S5:S30,0)</f>
        <v>1</v>
      </c>
      <c r="U16" s="311">
        <f>Крупи!$K$78</f>
        <v>22.5</v>
      </c>
      <c r="V16" s="312">
        <f>RANK(U16,U5:U30,0)</f>
        <v>4</v>
      </c>
      <c r="W16" s="311">
        <f>Молоко!$G$78</f>
        <v>7</v>
      </c>
      <c r="X16" s="312">
        <f>RANK(W16,W5:W30,0)</f>
        <v>17</v>
      </c>
      <c r="Y16" s="311">
        <f>Молоко!$H$78</f>
        <v>30</v>
      </c>
      <c r="Z16" s="312">
        <f>RANK(Y16,Y5:Y30,0)</f>
        <v>7</v>
      </c>
      <c r="AA16" s="311">
        <f>Молоко!$I$78</f>
        <v>28</v>
      </c>
      <c r="AB16" s="312">
        <f>RANK(AA16,AA5:AA30,0)</f>
        <v>15</v>
      </c>
      <c r="AC16" s="311">
        <f>Молоко!$J$78</f>
        <v>55</v>
      </c>
      <c r="AD16" s="312">
        <f>RANK(AC16,AC5:AC30,0)</f>
        <v>19</v>
      </c>
      <c r="AE16" s="306">
        <v>12</v>
      </c>
      <c r="AF16" s="307" t="s">
        <v>85</v>
      </c>
      <c r="AG16" s="311">
        <f>Молоко!$K$78</f>
        <v>18</v>
      </c>
      <c r="AH16" s="312">
        <f>RANK(AG16,AG5:AG30,0)</f>
        <v>12</v>
      </c>
      <c r="AI16" s="311">
        <f>'М''ясо'!$H$78</f>
        <v>40</v>
      </c>
      <c r="AJ16" s="312">
        <f>RANK(AI16,AI5:AI30,0)</f>
        <v>15</v>
      </c>
      <c r="AK16" s="311">
        <f>'М''ясо'!$I$78</f>
        <v>48</v>
      </c>
      <c r="AL16" s="312">
        <f>RANK(AK16,AK5:AK30,0)</f>
        <v>20</v>
      </c>
      <c r="AM16" s="311">
        <f>'М''ясо'!$J$84</f>
        <v>0</v>
      </c>
      <c r="AN16" s="312">
        <f>RANK(AM16,AM5:AM30,0)</f>
        <v>7</v>
      </c>
      <c r="AO16" s="311">
        <f>'М''ясо'!$K$78</f>
        <v>80</v>
      </c>
      <c r="AP16" s="312">
        <f>RANK(AO16,AO5:AO30,0)</f>
        <v>4</v>
      </c>
      <c r="AQ16" s="311">
        <f>'М''ясо'!$L$78</f>
        <v>50</v>
      </c>
      <c r="AR16" s="312">
        <f>RANK(AQ16,AQ5:AQ30,0)</f>
        <v>8</v>
      </c>
      <c r="AS16" s="311">
        <f>'М''ясо'!$M$78</f>
        <v>30</v>
      </c>
      <c r="AT16" s="312">
        <f>RANK(AS16,AS5:AS30,0)</f>
        <v>18</v>
      </c>
      <c r="AU16" s="311">
        <f>Овочі!$B$78</f>
        <v>5</v>
      </c>
      <c r="AV16" s="312">
        <f>RANK(AU16,AU5:AU30,0)</f>
        <v>1</v>
      </c>
      <c r="AW16" s="311">
        <f>Овочі!$C$78</f>
        <v>6</v>
      </c>
      <c r="AX16" s="312">
        <f>RANK(AW16,AW5:AW30,0)</f>
        <v>18</v>
      </c>
      <c r="AY16" s="311">
        <f>Овочі!$D$78</f>
        <v>8</v>
      </c>
      <c r="AZ16" s="312">
        <f>RANK(AY16,AY5:AY30,0)</f>
        <v>5</v>
      </c>
      <c r="BA16" s="311">
        <f>Овочі!$E$78</f>
        <v>6</v>
      </c>
      <c r="BB16" s="312">
        <f>RANK(BA16,BA5:BA30,0)</f>
        <v>9</v>
      </c>
      <c r="BC16" s="311">
        <f>Овочі!$F$78</f>
        <v>7</v>
      </c>
      <c r="BD16" s="312">
        <f>RANK(BC16,BC5:BC30,0)</f>
        <v>3</v>
      </c>
      <c r="BE16" s="311">
        <f>Овочі!$G$78</f>
        <v>0</v>
      </c>
      <c r="BF16" s="312">
        <f>RANK(BE16,BE5:BE30,0)</f>
        <v>19</v>
      </c>
    </row>
    <row r="17" spans="1:58" s="3" customFormat="1" ht="16.5">
      <c r="A17" s="306">
        <v>13</v>
      </c>
      <c r="B17" s="307" t="s">
        <v>86</v>
      </c>
      <c r="C17" s="311">
        <f>Борошно!$G$84</f>
        <v>8</v>
      </c>
      <c r="D17" s="312">
        <f>RANK(C17,C5:C30,0)</f>
        <v>12</v>
      </c>
      <c r="E17" s="311">
        <f>Борошно!$H$84</f>
        <v>0</v>
      </c>
      <c r="F17" s="312">
        <f>RANK(E17,E5:E30,0)</f>
        <v>6</v>
      </c>
      <c r="G17" s="311">
        <f>Борошно!$I$84</f>
        <v>12</v>
      </c>
      <c r="H17" s="312">
        <f>RANK(G17,G5:G30,0)</f>
        <v>8</v>
      </c>
      <c r="I17" s="311">
        <f>Борошно!$J$84</f>
        <v>28.5</v>
      </c>
      <c r="J17" s="312">
        <f>RANK(I17,I5:I30,0)</f>
        <v>7</v>
      </c>
      <c r="K17" s="311">
        <f>Борошно!$K$84</f>
        <v>13</v>
      </c>
      <c r="L17" s="312">
        <f>RANK(K17,K5:K30,0)</f>
        <v>11</v>
      </c>
      <c r="M17" s="311">
        <f>Крупи!$G$84</f>
        <v>8</v>
      </c>
      <c r="N17" s="312">
        <f>RANK(M17,M5:M30,0)</f>
        <v>19</v>
      </c>
      <c r="O17" s="311">
        <f>Крупи!$H$84</f>
        <v>23</v>
      </c>
      <c r="P17" s="312">
        <f>RANK(O17,O5:O30,0)</f>
        <v>6</v>
      </c>
      <c r="Q17" s="311">
        <f>Крупи!$I$84</f>
        <v>6.5</v>
      </c>
      <c r="R17" s="312">
        <f>RANK(Q17,Q5:Q30,0)</f>
        <v>13</v>
      </c>
      <c r="S17" s="311">
        <f>Крупи!$J$84</f>
        <v>9</v>
      </c>
      <c r="T17" s="312">
        <f>RANK(S17,S5:S30,0)</f>
        <v>16</v>
      </c>
      <c r="U17" s="311">
        <f>Крупи!$K$84</f>
        <v>20</v>
      </c>
      <c r="V17" s="312">
        <f>RANK(U17,U5:U30,0)</f>
        <v>17</v>
      </c>
      <c r="W17" s="311">
        <f>Молоко!$G$84</f>
        <v>8</v>
      </c>
      <c r="X17" s="312">
        <f>RANK(W17,W5:W30,0)</f>
        <v>7</v>
      </c>
      <c r="Y17" s="311">
        <f>Молоко!$H$84</f>
        <v>29</v>
      </c>
      <c r="Z17" s="312">
        <f>RANK(Y17,Y5:Y30,0)</f>
        <v>11</v>
      </c>
      <c r="AA17" s="311">
        <f>Молоко!$I$84</f>
        <v>29</v>
      </c>
      <c r="AB17" s="312">
        <f>RANK(AA17,AA5:AA30,0)</f>
        <v>13</v>
      </c>
      <c r="AC17" s="311">
        <f>Молоко!$J$84</f>
        <v>72.5</v>
      </c>
      <c r="AD17" s="312">
        <f>RANK(AC17,AC5:AC30,0)</f>
        <v>10</v>
      </c>
      <c r="AE17" s="306">
        <v>13</v>
      </c>
      <c r="AF17" s="307" t="s">
        <v>86</v>
      </c>
      <c r="AG17" s="311">
        <f>Молоко!$K$84</f>
        <v>19</v>
      </c>
      <c r="AH17" s="312">
        <f>RANK(AG17,AG5:AG30,0)</f>
        <v>7</v>
      </c>
      <c r="AI17" s="313">
        <f>'М''ясо'!$H$84</f>
        <v>47</v>
      </c>
      <c r="AJ17" s="312">
        <f>RANK(AI17,AI5:AI30,0)</f>
        <v>7</v>
      </c>
      <c r="AK17" s="311">
        <f>'М''ясо'!$I$84</f>
        <v>65</v>
      </c>
      <c r="AL17" s="312">
        <f>RANK(AK17,AK5:AK30,0)</f>
        <v>6</v>
      </c>
      <c r="AM17" s="311">
        <f>'М''ясо'!$J$84</f>
        <v>0</v>
      </c>
      <c r="AN17" s="312">
        <f>RANK(AM17,AM5:AM30,0)</f>
        <v>7</v>
      </c>
      <c r="AO17" s="311">
        <f>'М''ясо'!$K$84</f>
        <v>80</v>
      </c>
      <c r="AP17" s="312">
        <f>RANK(AO17,AO5:AO30,0)</f>
        <v>4</v>
      </c>
      <c r="AQ17" s="311">
        <f>'М''ясо'!$L$84</f>
        <v>50</v>
      </c>
      <c r="AR17" s="312">
        <f>RANK(AQ17,AQ5:AQ30,0)</f>
        <v>8</v>
      </c>
      <c r="AS17" s="311">
        <f>'М''ясо'!$M$84</f>
        <v>38</v>
      </c>
      <c r="AT17" s="312">
        <f>RANK(AS17,AS5:AS30,0)</f>
        <v>9</v>
      </c>
      <c r="AU17" s="311">
        <f>Овочі!$B$84</f>
        <v>3.25</v>
      </c>
      <c r="AV17" s="312">
        <f>RANK(AU17,AU5:AU30,0)</f>
        <v>7</v>
      </c>
      <c r="AW17" s="311">
        <f>Овочі!$C$84</f>
        <v>7</v>
      </c>
      <c r="AX17" s="312">
        <f>RANK(AW17,AW5:AW30,0)</f>
        <v>11</v>
      </c>
      <c r="AY17" s="311">
        <f>Овочі!$D$84</f>
        <v>8</v>
      </c>
      <c r="AZ17" s="312">
        <f>RANK(AY17,AY5:AY30,0)</f>
        <v>5</v>
      </c>
      <c r="BA17" s="311">
        <f>Овочі!$E$84</f>
        <v>8</v>
      </c>
      <c r="BB17" s="312">
        <f>RANK(BA17,BA5:BA30,0)</f>
        <v>2</v>
      </c>
      <c r="BC17" s="311">
        <f>Овочі!$F$84</f>
        <v>6.5</v>
      </c>
      <c r="BD17" s="312">
        <f>RANK(BC17,BC5:BC30,0)</f>
        <v>7</v>
      </c>
      <c r="BE17" s="311">
        <f>Овочі!$G$84</f>
        <v>7</v>
      </c>
      <c r="BF17" s="312">
        <f>RANK(BE17,BE5:BE30,0)</f>
        <v>7</v>
      </c>
    </row>
    <row r="18" spans="1:58" s="3" customFormat="1" ht="16.5">
      <c r="A18" s="306">
        <v>14</v>
      </c>
      <c r="B18" s="307" t="s">
        <v>87</v>
      </c>
      <c r="C18" s="311">
        <f>Борошно!$G$93</f>
        <v>8</v>
      </c>
      <c r="D18" s="312">
        <f>RANK(C18,C5:C30,0)</f>
        <v>12</v>
      </c>
      <c r="E18" s="311">
        <f>Борошно!$H$93</f>
        <v>0</v>
      </c>
      <c r="F18" s="312">
        <f>RANK(E18,E5:E30,0)</f>
        <v>6</v>
      </c>
      <c r="G18" s="311">
        <f>Борошно!$I$93</f>
        <v>11</v>
      </c>
      <c r="H18" s="312">
        <f>RANK(G18,G5:G30,0)</f>
        <v>10</v>
      </c>
      <c r="I18" s="311">
        <f>Борошно!$J$93</f>
        <v>30</v>
      </c>
      <c r="J18" s="312">
        <f>RANK(I18,I5:I30,0)</f>
        <v>3</v>
      </c>
      <c r="K18" s="311">
        <f>Борошно!$K$93</f>
        <v>13</v>
      </c>
      <c r="L18" s="312">
        <f>RANK(K18,K5:K30,0)</f>
        <v>11</v>
      </c>
      <c r="M18" s="311">
        <f>Крупи!$G$93</f>
        <v>10</v>
      </c>
      <c r="N18" s="312">
        <f>RANK(M18,M5:M30,0)</f>
        <v>7</v>
      </c>
      <c r="O18" s="311">
        <f>Крупи!$H$93</f>
        <v>24</v>
      </c>
      <c r="P18" s="312">
        <f>RANK(O18,O5:O30,0)</f>
        <v>3</v>
      </c>
      <c r="Q18" s="311">
        <f>Крупи!$I$93</f>
        <v>7.5</v>
      </c>
      <c r="R18" s="312">
        <f>RANK(Q18,Q5:Q30,0)</f>
        <v>5</v>
      </c>
      <c r="S18" s="311">
        <f>Крупи!$J$93</f>
        <v>12</v>
      </c>
      <c r="T18" s="312">
        <f>RANK(S18,S5:S30,0)</f>
        <v>2</v>
      </c>
      <c r="U18" s="311">
        <f>Крупи!$K$93</f>
        <v>24</v>
      </c>
      <c r="V18" s="312">
        <f>RANK(U18,U5:U30,0)</f>
        <v>1</v>
      </c>
      <c r="W18" s="311">
        <f>Молоко!$G$93</f>
        <v>9.85</v>
      </c>
      <c r="X18" s="312">
        <f>RANK(W18,W5:W30,0)</f>
        <v>3</v>
      </c>
      <c r="Y18" s="311">
        <f>Молоко!$H$93</f>
        <v>24</v>
      </c>
      <c r="Z18" s="312">
        <f>RANK(Y18,Y5:Y30,0)</f>
        <v>20</v>
      </c>
      <c r="AA18" s="311">
        <f>Молоко!$I$93</f>
        <v>35</v>
      </c>
      <c r="AB18" s="312">
        <f>RANK(AA18,AA5:AA30,0)</f>
        <v>5</v>
      </c>
      <c r="AC18" s="311">
        <f>Молоко!$J$93</f>
        <v>70</v>
      </c>
      <c r="AD18" s="312">
        <f>RANK(AC18,AC5:AC30,0)</f>
        <v>15</v>
      </c>
      <c r="AE18" s="306">
        <v>14</v>
      </c>
      <c r="AF18" s="307" t="s">
        <v>87</v>
      </c>
      <c r="AG18" s="311">
        <f>Молоко!$K$93</f>
        <v>19</v>
      </c>
      <c r="AH18" s="312">
        <f>RANK(AG18,AG5:AG30,0)</f>
        <v>7</v>
      </c>
      <c r="AI18" s="311">
        <f>'М''ясо'!$H$93</f>
        <v>34</v>
      </c>
      <c r="AJ18" s="312">
        <f>RANK(AI18,AI5:AI30,0)</f>
        <v>19</v>
      </c>
      <c r="AK18" s="311">
        <f>'М''ясо'!$I$93</f>
        <v>45</v>
      </c>
      <c r="AL18" s="312">
        <f>RANK(AK18,AK5:AK30,0)</f>
        <v>21</v>
      </c>
      <c r="AM18" s="311">
        <f>'М''ясо'!$J$93</f>
        <v>0</v>
      </c>
      <c r="AN18" s="312">
        <f>RANK(AM18,AM5:AM30,0)</f>
        <v>7</v>
      </c>
      <c r="AO18" s="311">
        <f>'М''ясо'!$K$93</f>
        <v>80</v>
      </c>
      <c r="AP18" s="312">
        <f>RANK(AO18,AO5:AO30,0)</f>
        <v>4</v>
      </c>
      <c r="AQ18" s="311">
        <f>'М''ясо'!$L$93</f>
        <v>47</v>
      </c>
      <c r="AR18" s="312">
        <f>RANK(AQ18,AQ5:AQ30,0)</f>
        <v>13</v>
      </c>
      <c r="AS18" s="311">
        <f>'М''ясо'!$M$93</f>
        <v>36.9</v>
      </c>
      <c r="AT18" s="312">
        <f>RANK(AS18,AS5:AS30,0)</f>
        <v>13</v>
      </c>
      <c r="AU18" s="311">
        <f>Овочі!$B$93</f>
        <v>3</v>
      </c>
      <c r="AV18" s="312">
        <f>RANK(AU18,AU5:AU30,0)</f>
        <v>11</v>
      </c>
      <c r="AW18" s="311">
        <f>Овочі!$C$93</f>
        <v>8.5</v>
      </c>
      <c r="AX18" s="312">
        <f>RANK(AW18,AW5:AW30,0)</f>
        <v>4</v>
      </c>
      <c r="AY18" s="311">
        <f>Овочі!$D$93</f>
        <v>8.5</v>
      </c>
      <c r="AZ18" s="312">
        <f>RANK(AY18,AY5:AY30,0)</f>
        <v>3</v>
      </c>
      <c r="BA18" s="311">
        <f>Овочі!$E$93</f>
        <v>9.5</v>
      </c>
      <c r="BB18" s="312">
        <f>RANK(BA18,BA5:BA30,0)</f>
        <v>1</v>
      </c>
      <c r="BC18" s="311">
        <f>Овочі!$F$93</f>
        <v>7</v>
      </c>
      <c r="BD18" s="312">
        <f>RANK(BC18,BC5:BC30,0)</f>
        <v>3</v>
      </c>
      <c r="BE18" s="311">
        <f>Овочі!$G$93</f>
        <v>7.5</v>
      </c>
      <c r="BF18" s="312">
        <f>RANK(BE18,BE5:BE30,0)</f>
        <v>6</v>
      </c>
    </row>
    <row r="19" spans="1:58" s="3" customFormat="1" ht="16.5">
      <c r="A19" s="306">
        <v>15</v>
      </c>
      <c r="B19" s="307" t="s">
        <v>88</v>
      </c>
      <c r="C19" s="311">
        <f>Борошно!$G$99</f>
        <v>7.35</v>
      </c>
      <c r="D19" s="312">
        <f>RANK(C19,C5:C30,0)</f>
        <v>16</v>
      </c>
      <c r="E19" s="311">
        <f>Борошно!$H$99</f>
        <v>6.9</v>
      </c>
      <c r="F19" s="312">
        <f>RANK(E19,E5:E30,0)</f>
        <v>2</v>
      </c>
      <c r="G19" s="311">
        <f>Борошно!$I$99</f>
        <v>13.75</v>
      </c>
      <c r="H19" s="312">
        <f>RANK(G19,G5:G30,0)</f>
        <v>5</v>
      </c>
      <c r="I19" s="311">
        <f>Борошно!$J$99</f>
        <v>30.25</v>
      </c>
      <c r="J19" s="312">
        <f>RANK(I19,I5:I30,0)</f>
        <v>2</v>
      </c>
      <c r="K19" s="311">
        <f>Борошно!$K$99</f>
        <v>14</v>
      </c>
      <c r="L19" s="312">
        <f>RANK(K19,K5:K30,0)</f>
        <v>2</v>
      </c>
      <c r="M19" s="311">
        <f>Крупи!$G$99</f>
        <v>11</v>
      </c>
      <c r="N19" s="312">
        <f>RANK(M19,M5:M30,0)</f>
        <v>2</v>
      </c>
      <c r="O19" s="311">
        <f>Крупи!$H$99</f>
        <v>21</v>
      </c>
      <c r="P19" s="312">
        <f>RANK(O19,O5:O30,0)</f>
        <v>17</v>
      </c>
      <c r="Q19" s="311">
        <f>Крупи!$I$99</f>
        <v>8.75</v>
      </c>
      <c r="R19" s="312">
        <f>RANK(Q19,Q5:Q30,0)</f>
        <v>1</v>
      </c>
      <c r="S19" s="311">
        <f>Крупи!$J$99</f>
        <v>11</v>
      </c>
      <c r="T19" s="312">
        <f>RANK(S19,S5:S30,0)</f>
        <v>9</v>
      </c>
      <c r="U19" s="311">
        <f>Крупи!$K$99</f>
        <v>22.25</v>
      </c>
      <c r="V19" s="312">
        <f>RANK(U19,U5:U30,0)</f>
        <v>5</v>
      </c>
      <c r="W19" s="311">
        <f>Молоко!$G$99</f>
        <v>5.65</v>
      </c>
      <c r="X19" s="312">
        <f>RANK(W19,W5:W30,0)</f>
        <v>22</v>
      </c>
      <c r="Y19" s="311">
        <f>Молоко!$H$99</f>
        <v>30</v>
      </c>
      <c r="Z19" s="312">
        <f>RANK(Y19,Y5:Y30,0)</f>
        <v>7</v>
      </c>
      <c r="AA19" s="311">
        <f>Молоко!$I$99</f>
        <v>25</v>
      </c>
      <c r="AB19" s="312">
        <f>RANK(AA19,AA5:AA30,0)</f>
        <v>20</v>
      </c>
      <c r="AC19" s="311">
        <f>Молоко!$J$99</f>
        <v>72.5</v>
      </c>
      <c r="AD19" s="312">
        <f>RANK(AC19,AC5:AC30,0)</f>
        <v>10</v>
      </c>
      <c r="AE19" s="306">
        <v>15</v>
      </c>
      <c r="AF19" s="307" t="s">
        <v>88</v>
      </c>
      <c r="AG19" s="311">
        <f>Молоко!$K$99</f>
        <v>17.75</v>
      </c>
      <c r="AH19" s="312">
        <f>RANK(AG19,AG5:AG30,0)</f>
        <v>16</v>
      </c>
      <c r="AI19" s="313">
        <f>'М''ясо'!$H$99</f>
        <v>47.5</v>
      </c>
      <c r="AJ19" s="312">
        <f>RANK(AI19,AI5:AI30,0)</f>
        <v>6</v>
      </c>
      <c r="AK19" s="311">
        <f>'М''ясо'!$I$99</f>
        <v>67.5</v>
      </c>
      <c r="AL19" s="312">
        <f>RANK(AK19,AK5:AK30,0)</f>
        <v>5</v>
      </c>
      <c r="AM19" s="311">
        <f>'М''ясо'!$J$99</f>
        <v>0</v>
      </c>
      <c r="AN19" s="312">
        <f>RANK(AM19,AM5:AM30,0)</f>
        <v>7</v>
      </c>
      <c r="AO19" s="311">
        <f>'М''ясо'!$K$99</f>
        <v>72.5</v>
      </c>
      <c r="AP19" s="312">
        <f>RANK(AO19,AO5:AO30,0)</f>
        <v>15</v>
      </c>
      <c r="AQ19" s="311">
        <f>'М''ясо'!$L$99</f>
        <v>50</v>
      </c>
      <c r="AR19" s="312">
        <f>RANK(AQ19,AQ5:AQ30,0)</f>
        <v>8</v>
      </c>
      <c r="AS19" s="311">
        <f>'М''ясо'!$M$99</f>
        <v>38.25</v>
      </c>
      <c r="AT19" s="312">
        <f>RANK(AS19,AS5:AS30,0)</f>
        <v>8</v>
      </c>
      <c r="AU19" s="311">
        <f>Овочі!$B$99</f>
        <v>2.5</v>
      </c>
      <c r="AV19" s="312">
        <f>RANK(AU19,AU5:AU30,0)</f>
        <v>17</v>
      </c>
      <c r="AW19" s="311">
        <f>Овочі!$C$99</f>
        <v>8.5</v>
      </c>
      <c r="AX19" s="312">
        <f>RANK(AW19,AW5:AW30,0)</f>
        <v>4</v>
      </c>
      <c r="AY19" s="311">
        <f>Овочі!$D$99</f>
        <v>7</v>
      </c>
      <c r="AZ19" s="312">
        <f>RANK(AY19,AY5:AY30,0)</f>
        <v>13</v>
      </c>
      <c r="BA19" s="311">
        <f>Овочі!$E$99</f>
        <v>8</v>
      </c>
      <c r="BB19" s="312">
        <f>RANK(BA19,BA5:BA30,0)</f>
        <v>2</v>
      </c>
      <c r="BC19" s="311">
        <f>Овочі!$F$99</f>
        <v>5.75</v>
      </c>
      <c r="BD19" s="312">
        <f>RANK(BC19,BC5:BC30,0)</f>
        <v>18</v>
      </c>
      <c r="BE19" s="311">
        <f>Овочі!$G$99</f>
        <v>4.5</v>
      </c>
      <c r="BF19" s="312">
        <f>RANK(BE19,BE5:BE30,0)</f>
        <v>15</v>
      </c>
    </row>
    <row r="20" spans="1:58" s="3" customFormat="1" ht="16.5">
      <c r="A20" s="306">
        <v>16</v>
      </c>
      <c r="B20" s="307" t="s">
        <v>89</v>
      </c>
      <c r="C20" s="311">
        <f>Борошно!$G$105</f>
        <v>0</v>
      </c>
      <c r="D20" s="312">
        <f>RANK(C20,C5:C30,0)</f>
        <v>22</v>
      </c>
      <c r="E20" s="311">
        <f>Борошно!$H$105</f>
        <v>0</v>
      </c>
      <c r="F20" s="312">
        <f>RANK(E20,E5:E30,0)</f>
        <v>6</v>
      </c>
      <c r="G20" s="311">
        <f>Борошно!$I$105</f>
        <v>0</v>
      </c>
      <c r="H20" s="312">
        <f>RANK(G20,G5:G30,0)</f>
        <v>20</v>
      </c>
      <c r="I20" s="311">
        <f>Борошно!$J$105</f>
        <v>0</v>
      </c>
      <c r="J20" s="312">
        <f>RANK(I20,I5:I30,0)</f>
        <v>23</v>
      </c>
      <c r="K20" s="311">
        <f>Борошно!$K$105</f>
        <v>0</v>
      </c>
      <c r="L20" s="312">
        <f>RANK(K20,K5:K30,0)</f>
        <v>22</v>
      </c>
      <c r="M20" s="311">
        <f>Крупи!$G$105</f>
        <v>0</v>
      </c>
      <c r="N20" s="312">
        <f>RANK(M20,M5:M30,0)</f>
        <v>21</v>
      </c>
      <c r="O20" s="311">
        <f>Крупи!$H$105</f>
        <v>0</v>
      </c>
      <c r="P20" s="312">
        <f>RANK(O20,O5:O30,0)</f>
        <v>22</v>
      </c>
      <c r="Q20" s="311">
        <f>Крупи!$I$105</f>
        <v>0</v>
      </c>
      <c r="R20" s="312">
        <f>RANK(Q20,Q5:Q30,0)</f>
        <v>22</v>
      </c>
      <c r="S20" s="311">
        <f>Крупи!$J$105</f>
        <v>0</v>
      </c>
      <c r="T20" s="312">
        <f>RANK(S20,S5:S30,0)</f>
        <v>21</v>
      </c>
      <c r="U20" s="311">
        <f>Крупи!$K$105</f>
        <v>0</v>
      </c>
      <c r="V20" s="312">
        <f>RANK(U20,U5:U30,0)</f>
        <v>22</v>
      </c>
      <c r="W20" s="311">
        <f>Молоко!$G$105</f>
        <v>0</v>
      </c>
      <c r="X20" s="312">
        <f>RANK(W20,W5:W30,0)</f>
        <v>23</v>
      </c>
      <c r="Y20" s="311">
        <f>Молоко!$H$105</f>
        <v>0</v>
      </c>
      <c r="Z20" s="312">
        <f>RANK(Y20,Y5:Y30,0)</f>
        <v>23</v>
      </c>
      <c r="AA20" s="311">
        <f>Молоко!$I$105</f>
        <v>0</v>
      </c>
      <c r="AB20" s="312">
        <f>RANK(AA20,AA5:AA30,0)</f>
        <v>23</v>
      </c>
      <c r="AC20" s="311">
        <f>Молоко!$J$105</f>
        <v>0</v>
      </c>
      <c r="AD20" s="312">
        <f>RANK(AC20,AC5:AC30,0)</f>
        <v>21</v>
      </c>
      <c r="AE20" s="306">
        <v>16</v>
      </c>
      <c r="AF20" s="307" t="s">
        <v>89</v>
      </c>
      <c r="AG20" s="311">
        <f>Молоко!$K$105</f>
        <v>0</v>
      </c>
      <c r="AH20" s="312">
        <f>RANK(AG20,AG5:AG30,0)</f>
        <v>23</v>
      </c>
      <c r="AI20" s="311">
        <f>'М''ясо'!$H$105</f>
        <v>0</v>
      </c>
      <c r="AJ20" s="312">
        <f>RANK(AI20,AI5:AI30,0)</f>
        <v>22</v>
      </c>
      <c r="AK20" s="311">
        <f>'М''ясо'!$I$105</f>
        <v>0</v>
      </c>
      <c r="AL20" s="312">
        <f>RANK(AK20,AK5:AK30,0)</f>
        <v>22</v>
      </c>
      <c r="AM20" s="311">
        <f>'М''ясо'!$J$105</f>
        <v>0</v>
      </c>
      <c r="AN20" s="312">
        <f>RANK(AM20,AM5:AM30,0)</f>
        <v>7</v>
      </c>
      <c r="AO20" s="311">
        <f>'М''ясо'!$K$105</f>
        <v>0</v>
      </c>
      <c r="AP20" s="312">
        <f>RANK(AO20,AO5:AO30,0)</f>
        <v>22</v>
      </c>
      <c r="AQ20" s="311">
        <f>'М''ясо'!$L$105</f>
        <v>0</v>
      </c>
      <c r="AR20" s="312">
        <f>RANK(AQ20,AQ5:AQ30,0)</f>
        <v>22</v>
      </c>
      <c r="AS20" s="311">
        <f>'М''ясо'!$M$105</f>
        <v>0</v>
      </c>
      <c r="AT20" s="312">
        <f>RANK(AS20,AS5:AS30,0)</f>
        <v>20</v>
      </c>
      <c r="AU20" s="311">
        <f>Овочі!$B$105</f>
        <v>0</v>
      </c>
      <c r="AV20" s="312">
        <f>RANK(AU20,AU5:AU30,0)</f>
        <v>21</v>
      </c>
      <c r="AW20" s="311">
        <f>Овочі!$C$105</f>
        <v>0</v>
      </c>
      <c r="AX20" s="312">
        <f>RANK(AW20,AW5:AW30,0)</f>
        <v>22</v>
      </c>
      <c r="AY20" s="311">
        <f>Овочі!$D$105</f>
        <v>0</v>
      </c>
      <c r="AZ20" s="312">
        <f>RANK(AY20,AY5:AY30,0)</f>
        <v>22</v>
      </c>
      <c r="BA20" s="311">
        <f>Овочі!$E$105</f>
        <v>0</v>
      </c>
      <c r="BB20" s="312">
        <f>RANK(BA20,BA5:BA30,0)</f>
        <v>21</v>
      </c>
      <c r="BC20" s="311">
        <f>Овочі!$F$105</f>
        <v>0</v>
      </c>
      <c r="BD20" s="312">
        <f>RANK(BC20,BC5:BC30,0)</f>
        <v>23</v>
      </c>
      <c r="BE20" s="311">
        <f>Овочі!$G$105</f>
        <v>0</v>
      </c>
      <c r="BF20" s="312">
        <f>RANK(BE20,BE5:BE30,0)</f>
        <v>19</v>
      </c>
    </row>
    <row r="21" spans="1:58" s="3" customFormat="1" ht="16.5">
      <c r="A21" s="306">
        <v>17</v>
      </c>
      <c r="B21" s="307" t="s">
        <v>90</v>
      </c>
      <c r="C21" s="311">
        <f>Борошно!$G$111</f>
        <v>0</v>
      </c>
      <c r="D21" s="312">
        <f>RANK(C21,C5:C30,0)</f>
        <v>22</v>
      </c>
      <c r="E21" s="311">
        <f>Борошно!$H$111</f>
        <v>0</v>
      </c>
      <c r="F21" s="312">
        <f>RANK(E21,E5:E30,0)</f>
        <v>6</v>
      </c>
      <c r="G21" s="311">
        <f>Борошно!$I$111</f>
        <v>0</v>
      </c>
      <c r="H21" s="312">
        <f>RANK(G21,G5:G30,0)</f>
        <v>20</v>
      </c>
      <c r="I21" s="311">
        <f>Борошно!$J$111</f>
        <v>0</v>
      </c>
      <c r="J21" s="312">
        <f>RANK(I21,I5:I30,0)</f>
        <v>23</v>
      </c>
      <c r="K21" s="311">
        <f>Борошно!$K$111</f>
        <v>0</v>
      </c>
      <c r="L21" s="312">
        <f>RANK(K21,K5:K30,0)</f>
        <v>22</v>
      </c>
      <c r="M21" s="311">
        <f>Крупи!$G$111</f>
        <v>0</v>
      </c>
      <c r="N21" s="312">
        <f>RANK(M21,M5:M30,0)</f>
        <v>21</v>
      </c>
      <c r="O21" s="311">
        <f>Крупи!$H$111</f>
        <v>0</v>
      </c>
      <c r="P21" s="312">
        <f>RANK(O21,O5:O30,0)</f>
        <v>22</v>
      </c>
      <c r="Q21" s="311">
        <f>Крупи!$I$111</f>
        <v>0</v>
      </c>
      <c r="R21" s="312">
        <f>RANK(Q21,Q5:Q30,0)</f>
        <v>22</v>
      </c>
      <c r="S21" s="311">
        <f>Крупи!$J$111</f>
        <v>0</v>
      </c>
      <c r="T21" s="312">
        <f>RANK(S21,S5:S30,0)</f>
        <v>21</v>
      </c>
      <c r="U21" s="311">
        <f>Крупи!$K$111</f>
        <v>0</v>
      </c>
      <c r="V21" s="312">
        <f>RANK(U21,U5:U30,0)</f>
        <v>22</v>
      </c>
      <c r="W21" s="311">
        <f>Молоко!$G$111</f>
        <v>0</v>
      </c>
      <c r="X21" s="312">
        <f>RANK(W21,W5:W30,0)</f>
        <v>23</v>
      </c>
      <c r="Y21" s="311">
        <f>Молоко!$H$111</f>
        <v>0</v>
      </c>
      <c r="Z21" s="312">
        <f>RANK(Y21,Y5:Y30,0)</f>
        <v>23</v>
      </c>
      <c r="AA21" s="311">
        <f>Молоко!$I$111</f>
        <v>0</v>
      </c>
      <c r="AB21" s="312">
        <f>RANK(AA21,AA5:AA30,0)</f>
        <v>23</v>
      </c>
      <c r="AC21" s="311">
        <f>Молоко!$J$111</f>
        <v>0</v>
      </c>
      <c r="AD21" s="312">
        <f>RANK(AC21,AC5:AC30,0)</f>
        <v>21</v>
      </c>
      <c r="AE21" s="306">
        <v>17</v>
      </c>
      <c r="AF21" s="307" t="s">
        <v>90</v>
      </c>
      <c r="AG21" s="311">
        <f>Молоко!$K$111</f>
        <v>0</v>
      </c>
      <c r="AH21" s="312">
        <f>RANK(AG21,AG5:AG30,0)</f>
        <v>23</v>
      </c>
      <c r="AI21" s="311">
        <f>'М''ясо'!$H$111</f>
        <v>0</v>
      </c>
      <c r="AJ21" s="312">
        <f>RANK(AI21,AI5:AI30,0)</f>
        <v>22</v>
      </c>
      <c r="AK21" s="311">
        <f>'М''ясо'!$I$111</f>
        <v>0</v>
      </c>
      <c r="AL21" s="312">
        <f>RANK(AK21,AK5:AK30,0)</f>
        <v>22</v>
      </c>
      <c r="AM21" s="311">
        <f>'М''ясо'!$J$111</f>
        <v>0</v>
      </c>
      <c r="AN21" s="312">
        <f>RANK(AM21,AM5:AM30,0)</f>
        <v>7</v>
      </c>
      <c r="AO21" s="311">
        <f>'М''ясо'!$K$111</f>
        <v>0</v>
      </c>
      <c r="AP21" s="312">
        <f>RANK(AO21,AO5:AO30,0)</f>
        <v>22</v>
      </c>
      <c r="AQ21" s="311">
        <f>'М''ясо'!$L$111</f>
        <v>0</v>
      </c>
      <c r="AR21" s="312">
        <f>RANK(AQ21,AQ5:AQ30,0)</f>
        <v>22</v>
      </c>
      <c r="AS21" s="311">
        <f>'М''ясо'!$M$111</f>
        <v>0</v>
      </c>
      <c r="AT21" s="312">
        <f>RANK(AS21,AS5:AS30,0)</f>
        <v>20</v>
      </c>
      <c r="AU21" s="311">
        <f>Овочі!$B$111</f>
        <v>0</v>
      </c>
      <c r="AV21" s="312">
        <f>RANK(AU21,AU5:AU30,0)</f>
        <v>21</v>
      </c>
      <c r="AW21" s="311">
        <f>Овочі!$C$111</f>
        <v>0</v>
      </c>
      <c r="AX21" s="312">
        <f>RANK(AW21,AW5:AW30,0)</f>
        <v>22</v>
      </c>
      <c r="AY21" s="311">
        <f>Овочі!$D$111</f>
        <v>0</v>
      </c>
      <c r="AZ21" s="312">
        <f>RANK(AY21,AY5:AY30,0)</f>
        <v>22</v>
      </c>
      <c r="BA21" s="311">
        <f>Овочі!$E$111</f>
        <v>0</v>
      </c>
      <c r="BB21" s="312">
        <f>RANK(BA21,BA5:BA30,0)</f>
        <v>21</v>
      </c>
      <c r="BC21" s="311">
        <f>Овочі!$F$111</f>
        <v>0</v>
      </c>
      <c r="BD21" s="312">
        <f>RANK(BC21,BC5:BC30,0)</f>
        <v>23</v>
      </c>
      <c r="BE21" s="311">
        <f>Овочі!$G$111</f>
        <v>0</v>
      </c>
      <c r="BF21" s="312">
        <f>RANK(BE21,BE5:BE30,0)</f>
        <v>19</v>
      </c>
    </row>
    <row r="22" spans="1:58" s="3" customFormat="1" ht="16.5">
      <c r="A22" s="306">
        <v>18</v>
      </c>
      <c r="B22" s="307" t="s">
        <v>91</v>
      </c>
      <c r="C22" s="313">
        <f>Борошно!$G$117</f>
        <v>0</v>
      </c>
      <c r="D22" s="312">
        <f>RANK(C22,C5:C30,0)</f>
        <v>22</v>
      </c>
      <c r="E22" s="311">
        <f>Борошно!$H$117</f>
        <v>0</v>
      </c>
      <c r="F22" s="312">
        <f>RANK(E22,E5:E30,0)</f>
        <v>6</v>
      </c>
      <c r="G22" s="313">
        <f>Борошно!$I$117</f>
        <v>0</v>
      </c>
      <c r="H22" s="312">
        <f>RANK(G22,G5:G30,0)</f>
        <v>20</v>
      </c>
      <c r="I22" s="313">
        <f>Борошно!$J$117</f>
        <v>0</v>
      </c>
      <c r="J22" s="312">
        <f>RANK(I22,I5:I30,0)</f>
        <v>23</v>
      </c>
      <c r="K22" s="313">
        <f>Борошно!$K$117</f>
        <v>0</v>
      </c>
      <c r="L22" s="312">
        <f>RANK(K22,K5:K30,0)</f>
        <v>22</v>
      </c>
      <c r="M22" s="311">
        <f>Крупи!$G$117</f>
        <v>0</v>
      </c>
      <c r="N22" s="312">
        <f>RANK(M22,M5:M30,0)</f>
        <v>21</v>
      </c>
      <c r="O22" s="311">
        <f>Крупи!$H$117</f>
        <v>0</v>
      </c>
      <c r="P22" s="312">
        <f>RANK(O22,O5:O30,0)</f>
        <v>22</v>
      </c>
      <c r="Q22" s="311">
        <f>Крупи!$I$117</f>
        <v>0</v>
      </c>
      <c r="R22" s="312">
        <f>RANK(Q22,Q5:Q30,0)</f>
        <v>22</v>
      </c>
      <c r="S22" s="311">
        <f>Крупи!$J$117</f>
        <v>0</v>
      </c>
      <c r="T22" s="312">
        <f>RANK(S22,S5:S30,0)</f>
        <v>21</v>
      </c>
      <c r="U22" s="311">
        <f>Крупи!$K$117</f>
        <v>0</v>
      </c>
      <c r="V22" s="312">
        <f>RANK(U22,U5:U30,0)</f>
        <v>22</v>
      </c>
      <c r="W22" s="311">
        <f>Молоко!$G$117</f>
        <v>0</v>
      </c>
      <c r="X22" s="312">
        <f>RANK(W22,W5:W30,0)</f>
        <v>23</v>
      </c>
      <c r="Y22" s="311">
        <f>Молоко!$H$117</f>
        <v>0</v>
      </c>
      <c r="Z22" s="312">
        <f>RANK(Y22,Y5:Y30,0)</f>
        <v>23</v>
      </c>
      <c r="AA22" s="311">
        <f>Молоко!$I$117</f>
        <v>0</v>
      </c>
      <c r="AB22" s="312">
        <f>RANK(AA22,AA5:AA30,0)</f>
        <v>23</v>
      </c>
      <c r="AC22" s="311">
        <f>Молоко!$J$117</f>
        <v>0</v>
      </c>
      <c r="AD22" s="312">
        <f>RANK(AC22,AC5:AC30,0)</f>
        <v>21</v>
      </c>
      <c r="AE22" s="306">
        <v>18</v>
      </c>
      <c r="AF22" s="307" t="s">
        <v>91</v>
      </c>
      <c r="AG22" s="311">
        <f>Молоко!$K$117</f>
        <v>0</v>
      </c>
      <c r="AH22" s="312">
        <f>RANK(AG22,AG5:AG30,0)</f>
        <v>23</v>
      </c>
      <c r="AI22" s="311">
        <f>'М''ясо'!$H$117</f>
        <v>0</v>
      </c>
      <c r="AJ22" s="312">
        <f>RANK(AI22,AI5:AI30,0)</f>
        <v>22</v>
      </c>
      <c r="AK22" s="311">
        <f>'М''ясо'!$I$117</f>
        <v>0</v>
      </c>
      <c r="AL22" s="312">
        <f>RANK(AK22,AK5:AK30,0)</f>
        <v>22</v>
      </c>
      <c r="AM22" s="311">
        <f>'М''ясо'!$J$117</f>
        <v>0</v>
      </c>
      <c r="AN22" s="312">
        <f>RANK(AM22,AM5:AM30,0)</f>
        <v>7</v>
      </c>
      <c r="AO22" s="311">
        <f>'М''ясо'!$K$117</f>
        <v>0</v>
      </c>
      <c r="AP22" s="312">
        <f>RANK(AO22,AO5:AO30,0)</f>
        <v>22</v>
      </c>
      <c r="AQ22" s="311">
        <f>'М''ясо'!$L$117</f>
        <v>0</v>
      </c>
      <c r="AR22" s="312">
        <f>RANK(AQ22,AQ5:AQ30,0)</f>
        <v>22</v>
      </c>
      <c r="AS22" s="311">
        <f>'М''ясо'!$M$117</f>
        <v>0</v>
      </c>
      <c r="AT22" s="312">
        <f>RANK(AS22,AS5:AS30,0)</f>
        <v>20</v>
      </c>
      <c r="AU22" s="311">
        <f>Овочі!$B$117</f>
        <v>0</v>
      </c>
      <c r="AV22" s="312">
        <f>RANK(AU22,AU5:AU30,0)</f>
        <v>21</v>
      </c>
      <c r="AW22" s="311">
        <f>Овочі!$C$117</f>
        <v>0</v>
      </c>
      <c r="AX22" s="312">
        <f>RANK(AW22,AW5:AW30,0)</f>
        <v>22</v>
      </c>
      <c r="AY22" s="311">
        <f>Овочі!$D$117</f>
        <v>0</v>
      </c>
      <c r="AZ22" s="312">
        <f>RANK(AY22,AY5:AY30,0)</f>
        <v>22</v>
      </c>
      <c r="BA22" s="311">
        <f>Овочі!$E$117</f>
        <v>0</v>
      </c>
      <c r="BB22" s="312">
        <f>RANK(BA22,BA5:BA30,0)</f>
        <v>21</v>
      </c>
      <c r="BC22" s="311">
        <f>Овочі!$F$117</f>
        <v>0</v>
      </c>
      <c r="BD22" s="312">
        <f>RANK(BC22,BC5:BC30,0)</f>
        <v>23</v>
      </c>
      <c r="BE22" s="311">
        <f>Овочі!$G$117</f>
        <v>0</v>
      </c>
      <c r="BF22" s="312">
        <f>RANK(BE22,BE5:BE30,0)</f>
        <v>19</v>
      </c>
    </row>
    <row r="23" spans="1:58" s="3" customFormat="1" ht="16.5">
      <c r="A23" s="306">
        <v>19</v>
      </c>
      <c r="B23" s="307" t="s">
        <v>92</v>
      </c>
      <c r="C23" s="311">
        <f>Борошно!$G$123</f>
        <v>7.4</v>
      </c>
      <c r="D23" s="312">
        <f>RANK(C23,C5:C30,0)</f>
        <v>15</v>
      </c>
      <c r="E23" s="311">
        <f>Борошно!$H$123</f>
        <v>0</v>
      </c>
      <c r="F23" s="312">
        <f>RANK(E23,E5:E30,0)</f>
        <v>6</v>
      </c>
      <c r="G23" s="311">
        <f>Борошно!$I$123</f>
        <v>10.85</v>
      </c>
      <c r="H23" s="312">
        <f>RANK(G23,G5:G30,0)</f>
        <v>13</v>
      </c>
      <c r="I23" s="311">
        <f>Борошно!$J$123</f>
        <v>25</v>
      </c>
      <c r="J23" s="312">
        <f>RANK(I23,I5:I30,0)</f>
        <v>19</v>
      </c>
      <c r="K23" s="311">
        <f>Борошно!$K$123</f>
        <v>12.35</v>
      </c>
      <c r="L23" s="312">
        <f>RANK(K23,K5:K30,0)</f>
        <v>19</v>
      </c>
      <c r="M23" s="311">
        <f>Крупи!$G$123</f>
        <v>9.82</v>
      </c>
      <c r="N23" s="312">
        <f>RANK(M23,M5:M30,0)</f>
        <v>9</v>
      </c>
      <c r="O23" s="311">
        <f>Крупи!$H$123</f>
        <v>21.5</v>
      </c>
      <c r="P23" s="312">
        <f>RANK(O23,O5:O30,0)</f>
        <v>13</v>
      </c>
      <c r="Q23" s="311">
        <f>Крупи!$I$123</f>
        <v>7.75</v>
      </c>
      <c r="R23" s="312">
        <f>RANK(Q23,Q5:Q30,0)</f>
        <v>4</v>
      </c>
      <c r="S23" s="311">
        <f>Крупи!$J$123</f>
        <v>11.65</v>
      </c>
      <c r="T23" s="312">
        <f>RANK(S23,S5:S30,0)</f>
        <v>6</v>
      </c>
      <c r="U23" s="311">
        <f>Крупи!$K$123</f>
        <v>23.5</v>
      </c>
      <c r="V23" s="312">
        <f>RANK(U23,U5:U30,0)</f>
        <v>2</v>
      </c>
      <c r="W23" s="311">
        <f>Молоко!$G$123</f>
        <v>7.5</v>
      </c>
      <c r="X23" s="312">
        <f>RANK(W23,W5:W30,0)</f>
        <v>12</v>
      </c>
      <c r="Y23" s="311">
        <f>Молоко!$H$123</f>
        <v>29</v>
      </c>
      <c r="Z23" s="312">
        <f>RANK(Y23,Y5:Y30,0)</f>
        <v>11</v>
      </c>
      <c r="AA23" s="311">
        <f>Молоко!$I$123</f>
        <v>23</v>
      </c>
      <c r="AB23" s="312">
        <f>RANK(AA23,AA5:AA30,0)</f>
        <v>21</v>
      </c>
      <c r="AC23" s="311">
        <f>Молоко!$J$123</f>
        <v>63</v>
      </c>
      <c r="AD23" s="312">
        <f>RANK(AC23,AC5:AC30,0)</f>
        <v>17</v>
      </c>
      <c r="AE23" s="306">
        <v>19</v>
      </c>
      <c r="AF23" s="307" t="s">
        <v>92</v>
      </c>
      <c r="AG23" s="311">
        <f>Молоко!$K$123</f>
        <v>15</v>
      </c>
      <c r="AH23" s="312">
        <f>RANK(AG23,AG5:AG30,0)</f>
        <v>21</v>
      </c>
      <c r="AI23" s="311">
        <f>'М''ясо'!$H$123</f>
        <v>40</v>
      </c>
      <c r="AJ23" s="312">
        <f>RANK(AI23,AI5:AI30,0)</f>
        <v>15</v>
      </c>
      <c r="AK23" s="311">
        <f>'М''ясо'!$I$123</f>
        <v>60</v>
      </c>
      <c r="AL23" s="312">
        <f>RANK(AK23,AK5:AK30,0)</f>
        <v>14</v>
      </c>
      <c r="AM23" s="311">
        <f>'М''ясо'!$J$123</f>
        <v>0</v>
      </c>
      <c r="AN23" s="312">
        <f>RANK(AM23,AM5:AM30,0)</f>
        <v>7</v>
      </c>
      <c r="AO23" s="311">
        <f>'М''ясо'!$K$123</f>
        <v>68.5</v>
      </c>
      <c r="AP23" s="312">
        <f>RANK(AO23,AO5:AO30,0)</f>
        <v>19</v>
      </c>
      <c r="AQ23" s="311">
        <f>'М''ясо'!$L$123</f>
        <v>32</v>
      </c>
      <c r="AR23" s="312">
        <f>RANK(AQ23,AQ5:AQ30,0)</f>
        <v>21</v>
      </c>
      <c r="AS23" s="311">
        <f>'М''ясо'!$M$123</f>
        <v>26</v>
      </c>
      <c r="AT23" s="312">
        <f>RANK(AS23,AS5:AS30,0)</f>
        <v>19</v>
      </c>
      <c r="AU23" s="311">
        <f>Овочі!$B$123</f>
        <v>2.75</v>
      </c>
      <c r="AV23" s="312">
        <f>RANK(AU23,AU5:AU30,0)</f>
        <v>16</v>
      </c>
      <c r="AW23" s="311">
        <f>Овочі!$C$123</f>
        <v>5.5</v>
      </c>
      <c r="AX23" s="312">
        <f>RANK(AW23,AW5:AW30,0)</f>
        <v>19</v>
      </c>
      <c r="AY23" s="311">
        <f>Овочі!$D$123</f>
        <v>6</v>
      </c>
      <c r="AZ23" s="312">
        <f>RANK(AY23,AY5:AY30,0)</f>
        <v>19</v>
      </c>
      <c r="BA23" s="311">
        <f>Овочі!$E$123</f>
        <v>4.75</v>
      </c>
      <c r="BB23" s="312">
        <f>RANK(BA23,BA5:BA30,0)</f>
        <v>18</v>
      </c>
      <c r="BC23" s="311">
        <f>Овочі!$F$123</f>
        <v>5.5</v>
      </c>
      <c r="BD23" s="312">
        <f>RANK(BC23,BC5:BC30,0)</f>
        <v>19</v>
      </c>
      <c r="BE23" s="311">
        <f>Овочі!$G$123</f>
        <v>8</v>
      </c>
      <c r="BF23" s="312">
        <f>RANK(BE23,BE5:BE30,0)</f>
        <v>5</v>
      </c>
    </row>
    <row r="24" spans="1:58" s="3" customFormat="1" ht="16.5">
      <c r="A24" s="306">
        <v>20</v>
      </c>
      <c r="B24" s="307" t="s">
        <v>93</v>
      </c>
      <c r="C24" s="311">
        <f>Борошно!$G$129</f>
        <v>10.5</v>
      </c>
      <c r="D24" s="312">
        <f>RANK(C24,C5:C30,0)</f>
        <v>4</v>
      </c>
      <c r="E24" s="311">
        <f>Борошно!$H$129</f>
        <v>0</v>
      </c>
      <c r="F24" s="312">
        <f>RANK(E24,E5:E30,0)</f>
        <v>6</v>
      </c>
      <c r="G24" s="311">
        <f>Борошно!$I$129</f>
        <v>8.83</v>
      </c>
      <c r="H24" s="312">
        <f>RANK(G24,G5:G30,0)</f>
        <v>18</v>
      </c>
      <c r="I24" s="311">
        <f>Борошно!$J$129</f>
        <v>29</v>
      </c>
      <c r="J24" s="312">
        <f>RANK(I24,I5:I30,0)</f>
        <v>6</v>
      </c>
      <c r="K24" s="311">
        <f>Борошно!$K$129</f>
        <v>13.6</v>
      </c>
      <c r="L24" s="312">
        <f>RANK(K24,K5:K30,0)</f>
        <v>5</v>
      </c>
      <c r="M24" s="311">
        <f>Крупи!$G$129</f>
        <v>8</v>
      </c>
      <c r="N24" s="312">
        <f>RANK(M24,M5:M30,0)</f>
        <v>19</v>
      </c>
      <c r="O24" s="311">
        <f>Крупи!$H$129</f>
        <v>22.5</v>
      </c>
      <c r="P24" s="312">
        <f>RANK(O24,O5:O30,0)</f>
        <v>8</v>
      </c>
      <c r="Q24" s="311">
        <f>Крупи!$I$129</f>
        <v>6.25</v>
      </c>
      <c r="R24" s="312">
        <f>RANK(Q24,Q5:Q30,0)</f>
        <v>17</v>
      </c>
      <c r="S24" s="311">
        <f>Крупи!$J$129</f>
        <v>8</v>
      </c>
      <c r="T24" s="312">
        <f>RANK(S24,S5:S30,0)</f>
        <v>19</v>
      </c>
      <c r="U24" s="311">
        <f>Крупи!$K$129</f>
        <v>19</v>
      </c>
      <c r="V24" s="312">
        <f>RANK(U24,U5:U30,0)</f>
        <v>20</v>
      </c>
      <c r="W24" s="311">
        <f>Молоко!$G$129</f>
        <v>7.5</v>
      </c>
      <c r="X24" s="312">
        <f>RANK(W24,W5:W30,0)</f>
        <v>12</v>
      </c>
      <c r="Y24" s="311">
        <f>Молоко!$H$129</f>
        <v>16.5</v>
      </c>
      <c r="Z24" s="312">
        <f>RANK(Y24,Y5:Y30,0)</f>
        <v>22</v>
      </c>
      <c r="AA24" s="311">
        <f>Молоко!$I$129</f>
        <v>27</v>
      </c>
      <c r="AB24" s="312">
        <f>RANK(AA24,AA5:AA30,0)</f>
        <v>17</v>
      </c>
      <c r="AC24" s="311">
        <f>Молоко!$J$129</f>
        <v>80</v>
      </c>
      <c r="AD24" s="312">
        <f>RANK(AC24,AC5:AC30,0)</f>
        <v>3</v>
      </c>
      <c r="AE24" s="306">
        <v>20</v>
      </c>
      <c r="AF24" s="307" t="s">
        <v>93</v>
      </c>
      <c r="AG24" s="311">
        <f>Молоко!$K$129</f>
        <v>22.75</v>
      </c>
      <c r="AH24" s="312">
        <f>RANK(AG24,AG5:AG30,0)</f>
        <v>1</v>
      </c>
      <c r="AI24" s="311">
        <f>'М''ясо'!$H$129</f>
        <v>53</v>
      </c>
      <c r="AJ24" s="312">
        <f>RANK(AI24,AI5:AI30,0)</f>
        <v>1</v>
      </c>
      <c r="AK24" s="311">
        <f>'М''ясо'!$I$129</f>
        <v>64</v>
      </c>
      <c r="AL24" s="312">
        <f>RANK(AK24,AK5:AK30,0)</f>
        <v>9</v>
      </c>
      <c r="AM24" s="311">
        <f>'М''ясо'!$J$129</f>
        <v>0</v>
      </c>
      <c r="AN24" s="312">
        <f>RANK(AM24,AM5:AM30,0)</f>
        <v>7</v>
      </c>
      <c r="AO24" s="311">
        <f>'М''ясо'!$K$129</f>
        <v>80</v>
      </c>
      <c r="AP24" s="312">
        <f>RANK(AO24,AO5:AO30,0)</f>
        <v>4</v>
      </c>
      <c r="AQ24" s="311">
        <f>'М''ясо'!$L$129</f>
        <v>45</v>
      </c>
      <c r="AR24" s="312">
        <f>RANK(AQ24,AQ5:AQ30,0)</f>
        <v>14</v>
      </c>
      <c r="AS24" s="311">
        <f>'М''ясо'!$M$129</f>
        <v>38</v>
      </c>
      <c r="AT24" s="312">
        <f>RANK(AS24,AS5:AS30,0)</f>
        <v>9</v>
      </c>
      <c r="AU24" s="311">
        <f>Овочі!$B$129</f>
        <v>3.25</v>
      </c>
      <c r="AV24" s="312">
        <f>RANK(AU24,AU5:AU30,0)</f>
        <v>7</v>
      </c>
      <c r="AW24" s="311">
        <f>Овочі!$C$129</f>
        <v>9</v>
      </c>
      <c r="AX24" s="312">
        <f>RANK(AW24,AW5:AW30,0)</f>
        <v>1</v>
      </c>
      <c r="AY24" s="311">
        <f>Овочі!$D$129</f>
        <v>6.5</v>
      </c>
      <c r="AZ24" s="312">
        <f>RANK(AY24,AY5:AY30,0)</f>
        <v>16</v>
      </c>
      <c r="BA24" s="311">
        <f>Овочі!$E$129</f>
        <v>5</v>
      </c>
      <c r="BB24" s="312">
        <f>RANK(BA24,BA5:BA30,0)</f>
        <v>14</v>
      </c>
      <c r="BC24" s="311">
        <f>Овочі!$F$129</f>
        <v>6</v>
      </c>
      <c r="BD24" s="312">
        <f>RANK(BC24,BC5:BC30,0)</f>
        <v>13</v>
      </c>
      <c r="BE24" s="311">
        <f>Овочі!$G$129</f>
        <v>4.5</v>
      </c>
      <c r="BF24" s="312">
        <f>RANK(BE24,BE5:BE30,0)</f>
        <v>15</v>
      </c>
    </row>
    <row r="25" spans="1:58" s="3" customFormat="1" ht="16.5">
      <c r="A25" s="306">
        <v>21</v>
      </c>
      <c r="B25" s="307" t="s">
        <v>94</v>
      </c>
      <c r="C25" s="311">
        <f>Борошно!$G$135</f>
        <v>9.75</v>
      </c>
      <c r="D25" s="312">
        <f>RANK(C25,C5:C30,0)</f>
        <v>6</v>
      </c>
      <c r="E25" s="311">
        <f>Борошно!$H$135</f>
        <v>0</v>
      </c>
      <c r="F25" s="312">
        <f>RANK(E25,E5:E30,0)</f>
        <v>6</v>
      </c>
      <c r="G25" s="311">
        <f>Борошно!$I$135</f>
        <v>11</v>
      </c>
      <c r="H25" s="312">
        <f>RANK(G25,G5:G30,0)</f>
        <v>10</v>
      </c>
      <c r="I25" s="311">
        <f>Борошно!$J$135</f>
        <v>26</v>
      </c>
      <c r="J25" s="312">
        <f>RANK(I25,I5:I30,0)</f>
        <v>16</v>
      </c>
      <c r="K25" s="311">
        <f>Борошно!$K$135</f>
        <v>13.5</v>
      </c>
      <c r="L25" s="312">
        <f>RANK(K25,K5:K30,0)</f>
        <v>6</v>
      </c>
      <c r="M25" s="311">
        <f>Крупи!$G$135</f>
        <v>10.5</v>
      </c>
      <c r="N25" s="312">
        <f>RANK(M25,M5:M30,0)</f>
        <v>6</v>
      </c>
      <c r="O25" s="311">
        <f>Крупи!$H$135</f>
        <v>21.5</v>
      </c>
      <c r="P25" s="312">
        <f>RANK(O25,O5:O30,0)</f>
        <v>13</v>
      </c>
      <c r="Q25" s="311">
        <f>Крупи!$I$135</f>
        <v>6.5</v>
      </c>
      <c r="R25" s="312">
        <f>RANK(Q25,Q5:Q30,0)</f>
        <v>13</v>
      </c>
      <c r="S25" s="311">
        <f>Крупи!$J$135</f>
        <v>12</v>
      </c>
      <c r="T25" s="312">
        <f>RANK(S25,S5:S30,0)</f>
        <v>2</v>
      </c>
      <c r="U25" s="311">
        <f>Крупи!$K$135</f>
        <v>20.5</v>
      </c>
      <c r="V25" s="312">
        <f>RANK(U25,U5:U30,0)</f>
        <v>13</v>
      </c>
      <c r="W25" s="311">
        <f>Молоко!$G$135</f>
        <v>7.5</v>
      </c>
      <c r="X25" s="312">
        <f>RANK(W25,W5:W30,0)</f>
        <v>12</v>
      </c>
      <c r="Y25" s="311">
        <f>Молоко!$H$135</f>
        <v>35</v>
      </c>
      <c r="Z25" s="312">
        <f>RANK(Y25,Y5:Y30,0)</f>
        <v>3</v>
      </c>
      <c r="AA25" s="311">
        <f>Молоко!$I$135</f>
        <v>37.5</v>
      </c>
      <c r="AB25" s="312">
        <f>RANK(AA25,AA5:AA30,0)</f>
        <v>4</v>
      </c>
      <c r="AC25" s="311">
        <f>Молоко!$J$135</f>
        <v>80</v>
      </c>
      <c r="AD25" s="312">
        <f>RANK(AC25,AC5:AC30,0)</f>
        <v>3</v>
      </c>
      <c r="AE25" s="306">
        <v>21</v>
      </c>
      <c r="AF25" s="307" t="s">
        <v>94</v>
      </c>
      <c r="AG25" s="311">
        <f>Молоко!$K$135</f>
        <v>18</v>
      </c>
      <c r="AH25" s="312">
        <f>RANK(AG25,AG5:AG30,0)</f>
        <v>12</v>
      </c>
      <c r="AI25" s="311">
        <f>'М''ясо'!$H$135</f>
        <v>50</v>
      </c>
      <c r="AJ25" s="312">
        <f>RANK(AI25,AI5:AI30,0)</f>
        <v>4</v>
      </c>
      <c r="AK25" s="311">
        <f>'М''ясо'!$I$135</f>
        <v>60</v>
      </c>
      <c r="AL25" s="312">
        <f>RANK(AK25,AK5:AK30,0)</f>
        <v>14</v>
      </c>
      <c r="AM25" s="311">
        <f>'М''ясо'!$J$135</f>
        <v>0</v>
      </c>
      <c r="AN25" s="312">
        <f>RANK(AM25,AM5:AM30,0)</f>
        <v>7</v>
      </c>
      <c r="AO25" s="311">
        <f>'М''ясо'!$K$135</f>
        <v>78</v>
      </c>
      <c r="AP25" s="312">
        <f>RANK(AO25,AO5:AO30,0)</f>
        <v>10</v>
      </c>
      <c r="AQ25" s="311">
        <f>'М''ясо'!$L$135</f>
        <v>55</v>
      </c>
      <c r="AR25" s="312">
        <f>RANK(AQ25,AQ5:AQ30,0)</f>
        <v>3</v>
      </c>
      <c r="AS25" s="311">
        <f>'М''ясо'!$M$135</f>
        <v>0</v>
      </c>
      <c r="AT25" s="312">
        <f>RANK(AS25,AS5:AS30,0)</f>
        <v>20</v>
      </c>
      <c r="AU25" s="311">
        <f>Овочі!$B$135</f>
        <v>2.5</v>
      </c>
      <c r="AV25" s="312">
        <f>RANK(AU25,AU5:AU30,0)</f>
        <v>17</v>
      </c>
      <c r="AW25" s="311">
        <f>Овочі!$C$135</f>
        <v>5.5</v>
      </c>
      <c r="AX25" s="312">
        <f>RANK(AW25,AW5:AW30,0)</f>
        <v>19</v>
      </c>
      <c r="AY25" s="311">
        <f>Овочі!$D$135</f>
        <v>8</v>
      </c>
      <c r="AZ25" s="312">
        <f>RANK(AY25,AY5:AY30,0)</f>
        <v>5</v>
      </c>
      <c r="BA25" s="311">
        <f>Овочі!$E$135</f>
        <v>8</v>
      </c>
      <c r="BB25" s="312">
        <f>RANK(BA25,BA5:BA30,0)</f>
        <v>2</v>
      </c>
      <c r="BC25" s="311">
        <f>Овочі!$F$135</f>
        <v>5.5</v>
      </c>
      <c r="BD25" s="312">
        <f>RANK(BC25,BC5:BC30,0)</f>
        <v>19</v>
      </c>
      <c r="BE25" s="311">
        <f>Овочі!$G$135</f>
        <v>6.5</v>
      </c>
      <c r="BF25" s="312">
        <f>RANK(BE25,BE5:BE30,0)</f>
        <v>12</v>
      </c>
    </row>
    <row r="26" spans="1:58" s="3" customFormat="1" ht="16.5">
      <c r="A26" s="306">
        <v>22</v>
      </c>
      <c r="B26" s="307" t="s">
        <v>95</v>
      </c>
      <c r="C26" s="311">
        <f>Борошно!$G$141</f>
        <v>8.5</v>
      </c>
      <c r="D26" s="312">
        <f>RANK(C26,C5:C30,0)</f>
        <v>9</v>
      </c>
      <c r="E26" s="311">
        <f>Борошно!$H$141</f>
        <v>0</v>
      </c>
      <c r="F26" s="312">
        <f>RANK(E26,E5:E30,0)</f>
        <v>6</v>
      </c>
      <c r="G26" s="311">
        <f>Борошно!$I$141</f>
        <v>15</v>
      </c>
      <c r="H26" s="312">
        <f>RANK(G26,G5:G30,0)</f>
        <v>1</v>
      </c>
      <c r="I26" s="311">
        <f>Борошно!$J$141</f>
        <v>24</v>
      </c>
      <c r="J26" s="312">
        <f>RANK(I26,I5:I30,0)</f>
        <v>20</v>
      </c>
      <c r="K26" s="311">
        <f>Борошно!$K$141</f>
        <v>15.5</v>
      </c>
      <c r="L26" s="312">
        <f>RANK(K26,K5:K30,0)</f>
        <v>1</v>
      </c>
      <c r="M26" s="311">
        <f>Крупи!$G$141</f>
        <v>11</v>
      </c>
      <c r="N26" s="312">
        <f>RANK(M26,M5:M30,0)</f>
        <v>2</v>
      </c>
      <c r="O26" s="311">
        <f>Крупи!$H$141</f>
        <v>26.5</v>
      </c>
      <c r="P26" s="312">
        <f>RANK(O26,O5:O30,0)</f>
        <v>1</v>
      </c>
      <c r="Q26" s="311">
        <f>Крупи!$I$141</f>
        <v>7</v>
      </c>
      <c r="R26" s="312">
        <f>RANK(Q26,Q5:Q30,0)</f>
        <v>9</v>
      </c>
      <c r="S26" s="311">
        <f>Крупи!$J$141</f>
        <v>11</v>
      </c>
      <c r="T26" s="312">
        <f>RANK(S26,S5:S30,0)</f>
        <v>9</v>
      </c>
      <c r="U26" s="311">
        <f>Крупи!$K$141</f>
        <v>20.5</v>
      </c>
      <c r="V26" s="312">
        <f>RANK(U26,U5:U30,0)</f>
        <v>13</v>
      </c>
      <c r="W26" s="311">
        <f>Молоко!$G$141</f>
        <v>8</v>
      </c>
      <c r="X26" s="312">
        <f>RANK(W26,W5:W30,0)</f>
        <v>7</v>
      </c>
      <c r="Y26" s="311">
        <f>Молоко!$H$141</f>
        <v>32</v>
      </c>
      <c r="Z26" s="312">
        <f>RANK(Y26,Y5:Y30,0)</f>
        <v>6</v>
      </c>
      <c r="AA26" s="311">
        <f>Молоко!$I$141</f>
        <v>26</v>
      </c>
      <c r="AB26" s="312">
        <f>RANK(AA26,AA5:AA30,0)</f>
        <v>19</v>
      </c>
      <c r="AC26" s="311">
        <f>Молоко!$J$141</f>
        <v>84.87</v>
      </c>
      <c r="AD26" s="312">
        <f>RANK(AC26,AC5:AC30,0)</f>
        <v>1</v>
      </c>
      <c r="AE26" s="306">
        <v>22</v>
      </c>
      <c r="AF26" s="307" t="s">
        <v>95</v>
      </c>
      <c r="AG26" s="311">
        <f>Молоко!$K$141</f>
        <v>21.75</v>
      </c>
      <c r="AH26" s="312">
        <f>RANK(AG26,AG5:AG30,0)</f>
        <v>2</v>
      </c>
      <c r="AI26" s="311">
        <f>'М''ясо'!$H$141</f>
        <v>42.5</v>
      </c>
      <c r="AJ26" s="312">
        <f>RANK(AI26,AI5:AI30,0)</f>
        <v>13</v>
      </c>
      <c r="AK26" s="311">
        <f>'М''ясо'!$I$141</f>
        <v>55</v>
      </c>
      <c r="AL26" s="312">
        <f>RANK(AK26,AK5:AK30,0)</f>
        <v>18</v>
      </c>
      <c r="AM26" s="311">
        <f>'М''ясо'!$J$141</f>
        <v>0</v>
      </c>
      <c r="AN26" s="312">
        <f>RANK(AM26,AM5:AM30,0)</f>
        <v>7</v>
      </c>
      <c r="AO26" s="311">
        <f>'М''ясо'!$K$141</f>
        <v>82.5</v>
      </c>
      <c r="AP26" s="312">
        <f>RANK(AO26,AO5:AO30,0)</f>
        <v>3</v>
      </c>
      <c r="AQ26" s="311">
        <f>'М''ясо'!$L$141</f>
        <v>49</v>
      </c>
      <c r="AR26" s="312">
        <f>RANK(AQ26,AQ5:AQ30,0)</f>
        <v>12</v>
      </c>
      <c r="AS26" s="311">
        <f>'М''ясо'!$M$141</f>
        <v>33.4</v>
      </c>
      <c r="AT26" s="312">
        <f>RANK(AS26,AS5:AS30,0)</f>
        <v>16</v>
      </c>
      <c r="AU26" s="311">
        <f>Овочі!$B$141</f>
        <v>0</v>
      </c>
      <c r="AV26" s="312">
        <f>RANK(AU26,AU5:AU30,0)</f>
        <v>21</v>
      </c>
      <c r="AW26" s="311">
        <f>Овочі!$C$141</f>
        <v>7.5</v>
      </c>
      <c r="AX26" s="312">
        <f>RANK(AW26,AW5:AW30,0)</f>
        <v>10</v>
      </c>
      <c r="AY26" s="311">
        <f>Овочі!$D$141</f>
        <v>8</v>
      </c>
      <c r="AZ26" s="312">
        <f>RANK(AY26,AY5:AY30,0)</f>
        <v>5</v>
      </c>
      <c r="BA26" s="311">
        <f>Овочі!$E$141</f>
        <v>5</v>
      </c>
      <c r="BB26" s="312">
        <f>RANK(BA26,BA5:BA30,0)</f>
        <v>14</v>
      </c>
      <c r="BC26" s="311">
        <f>Овочі!$F$141</f>
        <v>6.5</v>
      </c>
      <c r="BD26" s="312">
        <f>RANK(BC26,BC5:BC30,0)</f>
        <v>7</v>
      </c>
      <c r="BE26" s="311">
        <f>Овочі!$G$141</f>
        <v>0</v>
      </c>
      <c r="BF26" s="312">
        <f>RANK(BE26,BE5:BE30,0)</f>
        <v>19</v>
      </c>
    </row>
    <row r="27" spans="1:58" s="3" customFormat="1" ht="16.5">
      <c r="A27" s="306">
        <v>23</v>
      </c>
      <c r="B27" s="307" t="s">
        <v>96</v>
      </c>
      <c r="C27" s="311">
        <f>Борошно!$G$147</f>
        <v>7</v>
      </c>
      <c r="D27" s="312">
        <f>RANK(C27,C5:C30,0)</f>
        <v>18</v>
      </c>
      <c r="E27" s="311">
        <f>Борошно!$H$147</f>
        <v>6.8</v>
      </c>
      <c r="F27" s="312">
        <f>RANK(E27,E5:E30,0)</f>
        <v>3</v>
      </c>
      <c r="G27" s="311">
        <f>Борошно!$I$147</f>
        <v>10</v>
      </c>
      <c r="H27" s="312">
        <f>RANK(G27,G5:G30,0)</f>
        <v>16</v>
      </c>
      <c r="I27" s="311">
        <f>Борошно!$J$147</f>
        <v>27</v>
      </c>
      <c r="J27" s="312">
        <f>RANK(I27,I5:I30,0)</f>
        <v>10</v>
      </c>
      <c r="K27" s="311">
        <f>Борошно!$K$147</f>
        <v>13</v>
      </c>
      <c r="L27" s="312">
        <f>RANK(K27,K5:K30,0)</f>
        <v>11</v>
      </c>
      <c r="M27" s="311">
        <f>Крупи!$G$147</f>
        <v>9.75</v>
      </c>
      <c r="N27" s="312">
        <f>RANK(M27,M5:M30,0)</f>
        <v>10</v>
      </c>
      <c r="O27" s="311">
        <f>Крупи!$H$147</f>
        <v>20.15</v>
      </c>
      <c r="P27" s="312">
        <f>RANK(O27,O5:O30,0)</f>
        <v>20</v>
      </c>
      <c r="Q27" s="311">
        <f>Крупи!$I$147</f>
        <v>6.5</v>
      </c>
      <c r="R27" s="312">
        <f>RANK(Q27,Q5:Q30,0)</f>
        <v>13</v>
      </c>
      <c r="S27" s="311">
        <f>Крупи!$J$147</f>
        <v>11.5</v>
      </c>
      <c r="T27" s="312">
        <f>RANK(S27,S5:S30,0)</f>
        <v>7</v>
      </c>
      <c r="U27" s="311">
        <f>Крупи!$K$147</f>
        <v>20.65</v>
      </c>
      <c r="V27" s="312">
        <f>RANK(U27,U5:U30,0)</f>
        <v>11</v>
      </c>
      <c r="W27" s="311">
        <f>Молоко!$G$147</f>
        <v>6.5</v>
      </c>
      <c r="X27" s="312">
        <f>RANK(W27,W5:W30,0)</f>
        <v>21</v>
      </c>
      <c r="Y27" s="311">
        <f>Молоко!$H$147</f>
        <v>35</v>
      </c>
      <c r="Z27" s="312">
        <f>RANK(Y27,Y5:Y30,0)</f>
        <v>3</v>
      </c>
      <c r="AA27" s="311">
        <f>Молоко!$I$147</f>
        <v>39</v>
      </c>
      <c r="AB27" s="312">
        <f>RANK(AA27,AA5:AA30,0)</f>
        <v>2</v>
      </c>
      <c r="AC27" s="311">
        <f>Молоко!$J$147</f>
        <v>73.75</v>
      </c>
      <c r="AD27" s="312">
        <f>RANK(AC27,AC5:AC30,0)</f>
        <v>8</v>
      </c>
      <c r="AE27" s="306">
        <v>23</v>
      </c>
      <c r="AF27" s="307" t="s">
        <v>96</v>
      </c>
      <c r="AG27" s="311">
        <f>Молоко!$K$147</f>
        <v>18</v>
      </c>
      <c r="AH27" s="312">
        <f>RANK(AG27,AG5:AG30,0)</f>
        <v>12</v>
      </c>
      <c r="AI27" s="311">
        <f>'М''ясо'!$H$147</f>
        <v>46.15</v>
      </c>
      <c r="AJ27" s="312">
        <f>RANK(AI27,AI5:AI30,0)</f>
        <v>8</v>
      </c>
      <c r="AK27" s="311">
        <f>'М''ясо'!$I$147</f>
        <v>63.75</v>
      </c>
      <c r="AL27" s="312">
        <f>RANK(AK27,AK5:AK30,0)</f>
        <v>10</v>
      </c>
      <c r="AM27" s="311">
        <f>'М''ясо'!$J$147</f>
        <v>0</v>
      </c>
      <c r="AN27" s="312">
        <f>RANK(AM27,AM5:AM30,0)</f>
        <v>7</v>
      </c>
      <c r="AO27" s="311">
        <f>'М''ясо'!$K$147</f>
        <v>79.35</v>
      </c>
      <c r="AP27" s="312">
        <f>RANK(AO27,AO5:AO30,0)</f>
        <v>8</v>
      </c>
      <c r="AQ27" s="311">
        <f>'М''ясо'!$L$147</f>
        <v>45</v>
      </c>
      <c r="AR27" s="312">
        <f>RANK(AQ27,AQ5:AQ30,0)</f>
        <v>14</v>
      </c>
      <c r="AS27" s="311">
        <f>'М''ясо'!$M$147</f>
        <v>33</v>
      </c>
      <c r="AT27" s="312">
        <f>RANK(AS27,AS5:AS30,0)</f>
        <v>17</v>
      </c>
      <c r="AU27" s="311">
        <f>Овочі!$B$147</f>
        <v>0</v>
      </c>
      <c r="AV27" s="312">
        <f>RANK(AU27,AU5:AU30,0)</f>
        <v>21</v>
      </c>
      <c r="AW27" s="311">
        <f>Овочі!$C$147</f>
        <v>0</v>
      </c>
      <c r="AX27" s="312">
        <f>RANK(AW27,AW5:AW30,0)</f>
        <v>22</v>
      </c>
      <c r="AY27" s="311">
        <f>Овочі!$D$147</f>
        <v>0</v>
      </c>
      <c r="AZ27" s="312">
        <f>RANK(AY27,AY5:AY30,0)</f>
        <v>22</v>
      </c>
      <c r="BA27" s="311">
        <f>Овочі!$E$147</f>
        <v>0</v>
      </c>
      <c r="BB27" s="312">
        <f>RANK(BA27,BA5:BA30,0)</f>
        <v>21</v>
      </c>
      <c r="BC27" s="311">
        <f>Овочі!$F$147</f>
        <v>6</v>
      </c>
      <c r="BD27" s="312">
        <f>RANK(BC27,BC5:BC30,0)</f>
        <v>13</v>
      </c>
      <c r="BE27" s="311">
        <f>Овочі!$G$147</f>
        <v>0</v>
      </c>
      <c r="BF27" s="312">
        <f>RANK(BE27,BE5:BE30,0)</f>
        <v>19</v>
      </c>
    </row>
    <row r="28" spans="1:58" s="3" customFormat="1" ht="16.5">
      <c r="A28" s="306">
        <v>24</v>
      </c>
      <c r="B28" s="307" t="s">
        <v>97</v>
      </c>
      <c r="C28" s="311">
        <f>Борошно!$G$153</f>
        <v>0</v>
      </c>
      <c r="D28" s="312">
        <f>RANK(C28,C5:C30,0)</f>
        <v>22</v>
      </c>
      <c r="E28" s="311">
        <f>Борошно!$H$153</f>
        <v>0</v>
      </c>
      <c r="F28" s="312">
        <f>RANK(E28,E5:E30,0)</f>
        <v>6</v>
      </c>
      <c r="G28" s="313">
        <f>Борошно!$I$153</f>
        <v>0</v>
      </c>
      <c r="H28" s="312">
        <f>RANK(G28,G5:G30,0)</f>
        <v>20</v>
      </c>
      <c r="I28" s="313">
        <f>Борошно!$J$153</f>
        <v>27</v>
      </c>
      <c r="J28" s="312">
        <f>RANK(I28,I5:I30,0)</f>
        <v>10</v>
      </c>
      <c r="K28" s="313">
        <f>Борошно!$K$153</f>
        <v>0</v>
      </c>
      <c r="L28" s="312">
        <f>RANK(K28,K5:K30,0)</f>
        <v>22</v>
      </c>
      <c r="M28" s="311">
        <f>Крупи!$G$153</f>
        <v>0</v>
      </c>
      <c r="N28" s="312">
        <f>RANK(M28,M5:M30,0)</f>
        <v>21</v>
      </c>
      <c r="O28" s="313">
        <f>Крупи!$H$153</f>
        <v>0</v>
      </c>
      <c r="P28" s="312">
        <f>RANK(O28,O5:O30,0)</f>
        <v>22</v>
      </c>
      <c r="Q28" s="313">
        <f>Крупи!$I$153</f>
        <v>0</v>
      </c>
      <c r="R28" s="312">
        <f>RANK(Q28,Q5:Q30,0)</f>
        <v>22</v>
      </c>
      <c r="S28" s="313">
        <f>Крупи!$J$153</f>
        <v>0</v>
      </c>
      <c r="T28" s="312">
        <f>RANK(S28,S5:S30,0)</f>
        <v>21</v>
      </c>
      <c r="U28" s="311">
        <f>Крупи!$K$153</f>
        <v>0</v>
      </c>
      <c r="V28" s="312">
        <f>RANK(U28,U5:U30,0)</f>
        <v>22</v>
      </c>
      <c r="W28" s="311">
        <f>Молоко!$G$153</f>
        <v>8</v>
      </c>
      <c r="X28" s="312">
        <f>RANK(W28,W5:W30,0)</f>
        <v>7</v>
      </c>
      <c r="Y28" s="311">
        <f>Молоко!$H$153</f>
        <v>40</v>
      </c>
      <c r="Z28" s="312">
        <f>RANK(Y28,Y5:Y30,0)</f>
        <v>1</v>
      </c>
      <c r="AA28" s="311">
        <f>Молоко!$I$153</f>
        <v>40</v>
      </c>
      <c r="AB28" s="312">
        <f>RANK(AA28,AA5:AA30,0)</f>
        <v>1</v>
      </c>
      <c r="AC28" s="311">
        <f>Молоко!$J$153</f>
        <v>0</v>
      </c>
      <c r="AD28" s="312">
        <f>RANK(AC28,AC5:AC30,0)</f>
        <v>21</v>
      </c>
      <c r="AE28" s="306">
        <v>24</v>
      </c>
      <c r="AF28" s="307" t="s">
        <v>97</v>
      </c>
      <c r="AG28" s="311">
        <f>Молоко!$K$153</f>
        <v>20</v>
      </c>
      <c r="AH28" s="312">
        <f>RANK(AG28,AG5:AG30,0)</f>
        <v>4</v>
      </c>
      <c r="AI28" s="311">
        <f>'М''ясо'!$H$153</f>
        <v>0</v>
      </c>
      <c r="AJ28" s="312">
        <f>RANK(AI28,AI5:AI30,0)</f>
        <v>22</v>
      </c>
      <c r="AK28" s="311">
        <f>'М''ясо'!$I$153</f>
        <v>0</v>
      </c>
      <c r="AL28" s="312">
        <f>RANK(AK28,AK5:AK30,0)</f>
        <v>22</v>
      </c>
      <c r="AM28" s="311">
        <f>'М''ясо'!$J$153</f>
        <v>0</v>
      </c>
      <c r="AN28" s="312">
        <f>RANK(AM28,AM5:AM30,0)</f>
        <v>7</v>
      </c>
      <c r="AO28" s="311">
        <f>'М''ясо'!$K$153</f>
        <v>0</v>
      </c>
      <c r="AP28" s="312">
        <f>RANK(AO28,AO5:AO30,0)</f>
        <v>22</v>
      </c>
      <c r="AQ28" s="311">
        <f>'М''ясо'!$L$153</f>
        <v>0</v>
      </c>
      <c r="AR28" s="312">
        <f>RANK(AQ28,AQ5:AQ30,0)</f>
        <v>22</v>
      </c>
      <c r="AS28" s="311">
        <f>'М''ясо'!$M$153</f>
        <v>0</v>
      </c>
      <c r="AT28" s="312">
        <f>RANK(AS28,AS5:AS30,0)</f>
        <v>20</v>
      </c>
      <c r="AU28" s="311">
        <f>Овочі!$B$153</f>
        <v>2</v>
      </c>
      <c r="AV28" s="312">
        <f>RANK(AU28,AU5:AU30,0)</f>
        <v>20</v>
      </c>
      <c r="AW28" s="311">
        <f>Овочі!$C$153</f>
        <v>8.25</v>
      </c>
      <c r="AX28" s="312">
        <f>RANK(AW28,AW5:AW30,0)</f>
        <v>6</v>
      </c>
      <c r="AY28" s="311">
        <f>Овочі!$D$153</f>
        <v>8.5</v>
      </c>
      <c r="AZ28" s="312">
        <f>RANK(AY28,AY5:AY30,0)</f>
        <v>3</v>
      </c>
      <c r="BA28" s="311">
        <f>Овочі!$E$153</f>
        <v>0</v>
      </c>
      <c r="BB28" s="312">
        <f>RANK(BA28,BA5:BA30,0)</f>
        <v>21</v>
      </c>
      <c r="BC28" s="311">
        <f>Овочі!$F$153</f>
        <v>6</v>
      </c>
      <c r="BD28" s="312">
        <f>RANK(BC28,BC5:BC30,0)</f>
        <v>13</v>
      </c>
      <c r="BE28" s="311">
        <f>Овочі!$G$153</f>
        <v>5</v>
      </c>
      <c r="BF28" s="312">
        <f>RANK(BE28,BE5:BE30,0)</f>
        <v>13</v>
      </c>
    </row>
    <row r="29" spans="1:58" s="3" customFormat="1" ht="16.5">
      <c r="A29" s="306">
        <v>25</v>
      </c>
      <c r="B29" s="307" t="s">
        <v>98</v>
      </c>
      <c r="C29" s="311">
        <f>Борошно!$G$159</f>
        <v>0</v>
      </c>
      <c r="D29" s="312">
        <f>RANK(C29,C5:C30,0)</f>
        <v>22</v>
      </c>
      <c r="E29" s="311">
        <f>Борошно!$H$159</f>
        <v>0</v>
      </c>
      <c r="F29" s="312">
        <f>RANK(E29,E5:E30,0)</f>
        <v>6</v>
      </c>
      <c r="G29" s="313">
        <f>Борошно!$I$159</f>
        <v>0</v>
      </c>
      <c r="H29" s="312">
        <f>RANK(G29,G5:G30,0)</f>
        <v>20</v>
      </c>
      <c r="I29" s="313">
        <f>Борошно!$J$159</f>
        <v>0</v>
      </c>
      <c r="J29" s="312">
        <f>RANK(I29,I5:I30,0)</f>
        <v>23</v>
      </c>
      <c r="K29" s="313">
        <f>Борошно!$K$159</f>
        <v>0</v>
      </c>
      <c r="L29" s="312">
        <f>RANK(K29,K5:K30,0)</f>
        <v>22</v>
      </c>
      <c r="M29" s="311">
        <f>Крупи!$G$159</f>
        <v>0</v>
      </c>
      <c r="N29" s="312">
        <f>RANK(M29,M5:M30,0)</f>
        <v>21</v>
      </c>
      <c r="O29" s="313">
        <f>Крупи!$H$159</f>
        <v>0</v>
      </c>
      <c r="P29" s="312">
        <f>RANK(O29,O5:O30,0)</f>
        <v>22</v>
      </c>
      <c r="Q29" s="313">
        <f>Крупи!$I$159</f>
        <v>0</v>
      </c>
      <c r="R29" s="312">
        <f>RANK(Q29,Q5:Q30,0)</f>
        <v>22</v>
      </c>
      <c r="S29" s="313">
        <f>Крупи!$J$159</f>
        <v>0</v>
      </c>
      <c r="T29" s="312">
        <f>RANK(S29,S5:S30,0)</f>
        <v>21</v>
      </c>
      <c r="U29" s="311">
        <f>Крупи!$K$159</f>
        <v>0</v>
      </c>
      <c r="V29" s="312">
        <f>RANK(U29,U5:U30,0)</f>
        <v>22</v>
      </c>
      <c r="W29" s="311">
        <f>Молоко!$G$159</f>
        <v>0</v>
      </c>
      <c r="X29" s="312">
        <f>RANK(W29,W5:W30,0)</f>
        <v>23</v>
      </c>
      <c r="Y29" s="311">
        <f>Молоко!$H$159</f>
        <v>0</v>
      </c>
      <c r="Z29" s="312">
        <f>RANK(Y29,Y5:Y30,0)</f>
        <v>23</v>
      </c>
      <c r="AA29" s="311">
        <f>Молоко!$I$159</f>
        <v>0</v>
      </c>
      <c r="AB29" s="312">
        <f>RANK(AA29,AA5:AA30,0)</f>
        <v>23</v>
      </c>
      <c r="AC29" s="311">
        <f>Молоко!$J$159</f>
        <v>0</v>
      </c>
      <c r="AD29" s="312">
        <f>RANK(AC29,AC5:AC30,0)</f>
        <v>21</v>
      </c>
      <c r="AE29" s="306">
        <v>25</v>
      </c>
      <c r="AF29" s="307" t="s">
        <v>98</v>
      </c>
      <c r="AG29" s="311">
        <f>Молоко!$K$159</f>
        <v>0</v>
      </c>
      <c r="AH29" s="312">
        <f>RANK(AG29,AG5:AG30,0)</f>
        <v>23</v>
      </c>
      <c r="AI29" s="313">
        <f>'М''ясо'!$H$159</f>
        <v>0</v>
      </c>
      <c r="AJ29" s="312">
        <f>RANK(AI29,AI5:AI30,0)</f>
        <v>22</v>
      </c>
      <c r="AK29" s="313">
        <f>'М''ясо'!$I$159</f>
        <v>0</v>
      </c>
      <c r="AL29" s="312">
        <f>RANK(AK29,AK5:AK30,0)</f>
        <v>22</v>
      </c>
      <c r="AM29" s="311">
        <f>'М''ясо'!$J$159</f>
        <v>0</v>
      </c>
      <c r="AN29" s="312">
        <f>RANK(AM29,AM5:AM30,0)</f>
        <v>7</v>
      </c>
      <c r="AO29" s="311">
        <f>'М''ясо'!$K$159</f>
        <v>0</v>
      </c>
      <c r="AP29" s="312">
        <f>RANK(AO29,AO5:AO30,0)</f>
        <v>22</v>
      </c>
      <c r="AQ29" s="311">
        <f>'М''ясо'!$L$159</f>
        <v>0</v>
      </c>
      <c r="AR29" s="312">
        <f>RANK(AQ29,AQ5:AQ30,0)</f>
        <v>22</v>
      </c>
      <c r="AS29" s="311">
        <f>'М''ясо'!$M$159</f>
        <v>0</v>
      </c>
      <c r="AT29" s="312">
        <f>RANK(AS29,AS5:AS30,0)</f>
        <v>20</v>
      </c>
      <c r="AU29" s="311">
        <f>Овочі!$B$159</f>
        <v>0</v>
      </c>
      <c r="AV29" s="312">
        <f>RANK(AU29,AU5:AU30,0)</f>
        <v>21</v>
      </c>
      <c r="AW29" s="311">
        <f>Овочі!$C$159</f>
        <v>0</v>
      </c>
      <c r="AX29" s="312">
        <f>RANK(AW29,AW5:AW30,0)</f>
        <v>22</v>
      </c>
      <c r="AY29" s="311">
        <f>Овочі!$D$159</f>
        <v>0</v>
      </c>
      <c r="AZ29" s="312">
        <f>RANK(AY29,AY5:AY30,0)</f>
        <v>22</v>
      </c>
      <c r="BA29" s="311">
        <f>Овочі!$E$159</f>
        <v>0</v>
      </c>
      <c r="BB29" s="312">
        <f>RANK(BA29,BA5:BA30,0)</f>
        <v>21</v>
      </c>
      <c r="BC29" s="311">
        <f>Овочі!$F$159</f>
        <v>0</v>
      </c>
      <c r="BD29" s="312">
        <f>RANK(BC29,BC5:BC30,0)</f>
        <v>23</v>
      </c>
      <c r="BE29" s="311">
        <f>Овочі!$G$159</f>
        <v>0</v>
      </c>
      <c r="BF29" s="312">
        <f>RANK(BE29,BE5:BE30,0)</f>
        <v>19</v>
      </c>
    </row>
    <row r="30" spans="1:58" s="3" customFormat="1" ht="18.75" customHeight="1">
      <c r="A30" s="306">
        <v>26</v>
      </c>
      <c r="B30" s="307" t="s">
        <v>99</v>
      </c>
      <c r="C30" s="311">
        <f>Борошно!$G$165</f>
        <v>7.5</v>
      </c>
      <c r="D30" s="312">
        <f>RANK(C30,C5:C30,0)</f>
        <v>14</v>
      </c>
      <c r="E30" s="311">
        <f>Борошно!$H$165</f>
        <v>0</v>
      </c>
      <c r="F30" s="312">
        <f>RANK(E30,E5:E30,0)</f>
        <v>6</v>
      </c>
      <c r="G30" s="311">
        <f>Борошно!$I$165</f>
        <v>0</v>
      </c>
      <c r="H30" s="312">
        <f>RANK(G30,G5:G30,0)</f>
        <v>20</v>
      </c>
      <c r="I30" s="311">
        <f>Борошно!$J$165</f>
        <v>26.5</v>
      </c>
      <c r="J30" s="312">
        <f>RANK(I30,I5:I30,0)</f>
        <v>13</v>
      </c>
      <c r="K30" s="311">
        <f>Борошно!$K$165</f>
        <v>13</v>
      </c>
      <c r="L30" s="312">
        <f>RANK(K30,K5:K30,0)</f>
        <v>11</v>
      </c>
      <c r="M30" s="311">
        <f>Крупи!$G$165</f>
        <v>9.5</v>
      </c>
      <c r="N30" s="312">
        <f>RANK(M30,M5:M30,0)</f>
        <v>11</v>
      </c>
      <c r="O30" s="311">
        <f>Крупи!$H$165</f>
        <v>22</v>
      </c>
      <c r="P30" s="312">
        <f>RANK(O30,O5:O30,0)</f>
        <v>10</v>
      </c>
      <c r="Q30" s="311">
        <f>Крупи!$I$165</f>
        <v>6</v>
      </c>
      <c r="R30" s="312">
        <f>RANK(Q30,Q5:Q30,0)</f>
        <v>19</v>
      </c>
      <c r="S30" s="311">
        <f>Крупи!$J$165</f>
        <v>10</v>
      </c>
      <c r="T30" s="312">
        <f>RANK(S30,S5:S30,0)</f>
        <v>14</v>
      </c>
      <c r="U30" s="311">
        <f>Крупи!$K$165</f>
        <v>21.5</v>
      </c>
      <c r="V30" s="312">
        <f>RANK(U30,U5:U30,0)</f>
        <v>8</v>
      </c>
      <c r="W30" s="311">
        <f>Молоко!$G$165</f>
        <v>6.66</v>
      </c>
      <c r="X30" s="312">
        <f>RANK(W30,W5:W30,0)</f>
        <v>20</v>
      </c>
      <c r="Y30" s="311">
        <f>Молоко!$H$165</f>
        <v>27</v>
      </c>
      <c r="Z30" s="312">
        <f>RANK(Y30,Y5:Y30,0)</f>
        <v>18</v>
      </c>
      <c r="AA30" s="311">
        <f>Молоко!$I$165</f>
        <v>27</v>
      </c>
      <c r="AB30" s="312">
        <f>RANK(AA30,AA5:AA30,0)</f>
        <v>17</v>
      </c>
      <c r="AC30" s="311">
        <f>Молоко!$J$165</f>
        <v>75</v>
      </c>
      <c r="AD30" s="312">
        <f>RANK(AC30,AC5:AC30,0)</f>
        <v>6</v>
      </c>
      <c r="AE30" s="306">
        <v>26</v>
      </c>
      <c r="AF30" s="307" t="s">
        <v>99</v>
      </c>
      <c r="AG30" s="311">
        <f>Молоко!$K$165</f>
        <v>18.5</v>
      </c>
      <c r="AH30" s="312">
        <f>RANK(AG30,AG5:AG30,0)</f>
        <v>10</v>
      </c>
      <c r="AI30" s="311">
        <f>'М''ясо'!$H$165</f>
        <v>45</v>
      </c>
      <c r="AJ30" s="312">
        <f>RANK(AI30,AI5:AI30,0)</f>
        <v>9</v>
      </c>
      <c r="AK30" s="311">
        <f>'М''ясо'!$I$165</f>
        <v>54.5</v>
      </c>
      <c r="AL30" s="312">
        <f>RANK(AK30,AK5:AK30,0)</f>
        <v>19</v>
      </c>
      <c r="AM30" s="311">
        <f>'М''ясо'!$J$165</f>
        <v>67.5</v>
      </c>
      <c r="AN30" s="312">
        <f>RANK(AM30,AM5:AM30,0)</f>
        <v>6</v>
      </c>
      <c r="AO30" s="311">
        <f>'М''ясо'!$K$165</f>
        <v>67.5</v>
      </c>
      <c r="AP30" s="312">
        <f>RANK(AO30,AO5:AO30,0)</f>
        <v>20</v>
      </c>
      <c r="AQ30" s="311">
        <f>'М''ясо'!$L$165</f>
        <v>55</v>
      </c>
      <c r="AR30" s="312">
        <f>RANK(AQ30,AQ5:AQ30,0)</f>
        <v>3</v>
      </c>
      <c r="AS30" s="311">
        <f>'М''ясо'!$M$165</f>
        <v>0</v>
      </c>
      <c r="AT30" s="312">
        <f>RANK(AS30,AS5:AS30,0)</f>
        <v>20</v>
      </c>
      <c r="AU30" s="311">
        <f>Овочі!$B$165</f>
        <v>3</v>
      </c>
      <c r="AV30" s="312">
        <f>RANK(AU30,AU5:AU30,0)</f>
        <v>11</v>
      </c>
      <c r="AW30" s="311">
        <f>Овочі!$C$165</f>
        <v>7</v>
      </c>
      <c r="AX30" s="312">
        <f>RANK(AW30,AW5:AW30,0)</f>
        <v>11</v>
      </c>
      <c r="AY30" s="311">
        <f>Овочі!$D$165</f>
        <v>7</v>
      </c>
      <c r="AZ30" s="312">
        <f>RANK(AY30,AY5:AY30,0)</f>
        <v>13</v>
      </c>
      <c r="BA30" s="311">
        <f>Овочі!$E$165</f>
        <v>7</v>
      </c>
      <c r="BB30" s="312">
        <f>RANK(BA30,BA5:BA30,0)</f>
        <v>7</v>
      </c>
      <c r="BC30" s="311">
        <f>Овочі!$F$165</f>
        <v>5.5</v>
      </c>
      <c r="BD30" s="312">
        <f>RANK(BC30,BC5:BC30,0)</f>
        <v>19</v>
      </c>
      <c r="BE30" s="311">
        <f>Овочі!$G$165</f>
        <v>4</v>
      </c>
      <c r="BF30" s="312">
        <f>RANK(BE30,BE5:BE30,0)</f>
        <v>18</v>
      </c>
    </row>
    <row r="31" spans="1:58" ht="15.75">
      <c r="A31" s="411" t="s">
        <v>106</v>
      </c>
      <c r="B31" s="411"/>
      <c r="C31" s="311">
        <f>Борошно!$G$171</f>
        <v>8.76</v>
      </c>
      <c r="D31" s="312"/>
      <c r="E31" s="311">
        <f>Борошно!$H$171</f>
        <v>6.58</v>
      </c>
      <c r="F31" s="312"/>
      <c r="G31" s="311">
        <f>Борошно!$I$171</f>
        <v>11.64</v>
      </c>
      <c r="H31" s="312"/>
      <c r="I31" s="311">
        <f>Борошно!$J$171</f>
        <v>27.23</v>
      </c>
      <c r="J31" s="312"/>
      <c r="K31" s="311">
        <f>Борошно!$K$171</f>
        <v>13.17</v>
      </c>
      <c r="L31" s="312"/>
      <c r="M31" s="311">
        <f>Крупи!$G$171</f>
        <v>9.7</v>
      </c>
      <c r="N31" s="312"/>
      <c r="O31" s="311">
        <f>Крупи!$H$171</f>
        <v>22.27</v>
      </c>
      <c r="P31" s="312"/>
      <c r="Q31" s="311">
        <f>Крупи!$I$171</f>
        <v>6.99</v>
      </c>
      <c r="R31" s="312"/>
      <c r="S31" s="311">
        <f>Крупи!$J$171</f>
        <v>10.57</v>
      </c>
      <c r="T31" s="312"/>
      <c r="U31" s="311">
        <f>Крупи!$K$171</f>
        <v>21.14</v>
      </c>
      <c r="V31" s="312"/>
      <c r="W31" s="311">
        <f>Молоко!$G$171</f>
        <v>8.01</v>
      </c>
      <c r="X31" s="312"/>
      <c r="Y31" s="311">
        <f>Молоко!$H$171</f>
        <v>29.68</v>
      </c>
      <c r="Z31" s="312"/>
      <c r="AA31" s="311">
        <f>Молоко!$I$171</f>
        <v>30.89</v>
      </c>
      <c r="AB31" s="312"/>
      <c r="AC31" s="311">
        <f>Молоко!$J$171</f>
        <v>71.52</v>
      </c>
      <c r="AD31" s="312"/>
      <c r="AE31" s="408" t="s">
        <v>106</v>
      </c>
      <c r="AF31" s="408"/>
      <c r="AG31" s="311">
        <f>Молоко!$K$171</f>
        <v>18.54</v>
      </c>
      <c r="AH31" s="312"/>
      <c r="AI31" s="311">
        <f>'М''ясо'!$H$171</f>
        <v>43.74</v>
      </c>
      <c r="AJ31" s="312"/>
      <c r="AK31" s="311">
        <f>'М''ясо'!$I$171</f>
        <v>62.58</v>
      </c>
      <c r="AL31" s="312"/>
      <c r="AM31" s="311">
        <f>'М''ясо'!$J$171</f>
        <v>81.92</v>
      </c>
      <c r="AN31" s="312"/>
      <c r="AO31" s="311">
        <f>'М''ясо'!$K$171</f>
        <v>76.73</v>
      </c>
      <c r="AP31" s="312"/>
      <c r="AQ31" s="311">
        <f>'М''ясо'!$L$171</f>
        <v>49.36</v>
      </c>
      <c r="AR31" s="312"/>
      <c r="AS31" s="311">
        <f>'М''ясо'!$M$171</f>
        <v>37.54</v>
      </c>
      <c r="AT31" s="312"/>
      <c r="AU31" s="311">
        <f>Овочі!$B$171</f>
        <v>3.32</v>
      </c>
      <c r="AV31" s="312"/>
      <c r="AW31" s="311">
        <f>Овочі!$C$171</f>
        <v>7.3</v>
      </c>
      <c r="AX31" s="312"/>
      <c r="AY31" s="311">
        <f>Овочі!$D$171</f>
        <v>7.37</v>
      </c>
      <c r="AZ31" s="312"/>
      <c r="BA31" s="311">
        <f>Овочі!$E$171</f>
        <v>6.3</v>
      </c>
      <c r="BB31" s="312"/>
      <c r="BC31" s="311">
        <f>Овочі!$F$171</f>
        <v>6.32</v>
      </c>
      <c r="BD31" s="312"/>
      <c r="BE31" s="311">
        <f>Овочі!$G$171</f>
        <v>6.67</v>
      </c>
      <c r="BF31" s="312"/>
    </row>
  </sheetData>
  <sheetProtection/>
  <mergeCells count="11">
    <mergeCell ref="AG3:BF3"/>
    <mergeCell ref="AE1:BF1"/>
    <mergeCell ref="A1:AD1"/>
    <mergeCell ref="BD2:BF2"/>
    <mergeCell ref="A3:A4"/>
    <mergeCell ref="B3:B4"/>
    <mergeCell ref="C3:AD3"/>
    <mergeCell ref="AE3:AE4"/>
    <mergeCell ref="AF3:AF4"/>
    <mergeCell ref="A31:B31"/>
    <mergeCell ref="AE31:AF31"/>
  </mergeCells>
  <printOptions horizontalCentered="1"/>
  <pageMargins left="0.2" right="0.2" top="0.7" bottom="0.24" header="0.19" footer="0.1968503937007874"/>
  <pageSetup horizontalDpi="600" verticalDpi="600" orientation="landscape" paperSize="9" scale="83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room24</dc:creator>
  <cp:keywords/>
  <dc:description/>
  <cp:lastModifiedBy>user</cp:lastModifiedBy>
  <cp:lastPrinted>2015-10-19T13:40:26Z</cp:lastPrinted>
  <dcterms:created xsi:type="dcterms:W3CDTF">2006-03-13T13:07:47Z</dcterms:created>
  <dcterms:modified xsi:type="dcterms:W3CDTF">2015-10-21T06:58:56Z</dcterms:modified>
  <cp:category/>
  <cp:version/>
  <cp:contentType/>
  <cp:contentStatus/>
</cp:coreProperties>
</file>